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6_2021 - ZDRAVOTNĚ TECHN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'16_2021 - ZDRAVOTNĚ TECHN...'!$C$86:$K$139</definedName>
    <definedName name="_xlnm.Print_Area" localSheetId="1">'16_2021 - ZDRAVOTNĚ TECHN...'!$C$4:$J$41,'16_2021 - ZDRAVOTNĚ TECHN...'!$C$47:$J$66,'16_2021 - ZDRAVOTNĚ TECHN...'!$C$72:$K$139</definedName>
    <definedName name="_xlnm.Print_Titles" localSheetId="1">'16_2021 - ZDRAVOTNĚ TECHN...'!$86:$86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1" r="L50"/>
  <c r="AM50"/>
  <c r="AM49"/>
  <c r="L49"/>
  <c r="AM47"/>
  <c r="L47"/>
  <c r="L45"/>
  <c r="L44"/>
  <c i="2" r="BK123"/>
  <c r="BK135"/>
  <c r="BK102"/>
  <c r="F37"/>
  <c r="J108"/>
  <c r="J132"/>
  <c r="BK111"/>
  <c r="BK90"/>
  <c r="BK99"/>
  <c r="BK138"/>
  <c r="BK129"/>
  <c r="J123"/>
  <c r="BK114"/>
  <c r="J105"/>
  <c r="BK93"/>
  <c r="J129"/>
  <c r="F39"/>
  <c r="J114"/>
  <c r="F36"/>
  <c r="J120"/>
  <c r="J96"/>
  <c r="J117"/>
  <c r="J36"/>
  <c r="BK132"/>
  <c r="J102"/>
  <c r="BK126"/>
  <c r="BK96"/>
  <c r="BK105"/>
  <c r="F38"/>
  <c r="J138"/>
  <c r="J90"/>
  <c r="BK120"/>
  <c r="BK108"/>
  <c r="J93"/>
  <c r="J135"/>
  <c r="J126"/>
  <c r="BK117"/>
  <c r="J111"/>
  <c r="J99"/>
  <c i="1" r="AS55"/>
  <c i="2" l="1" r="BK89"/>
  <c r="J89"/>
  <c r="J65"/>
  <c r="P89"/>
  <c r="P88"/>
  <c r="P87"/>
  <c i="1" r="AU56"/>
  <c i="2" r="R89"/>
  <c r="R88"/>
  <c r="R87"/>
  <c r="T89"/>
  <c r="T88"/>
  <c r="T87"/>
  <c i="1" r="BA56"/>
  <c i="2" r="E50"/>
  <c r="J56"/>
  <c r="F59"/>
  <c r="BE90"/>
  <c r="BE93"/>
  <c r="BE96"/>
  <c r="BE99"/>
  <c r="BE102"/>
  <c r="BE105"/>
  <c r="BE108"/>
  <c r="BE111"/>
  <c r="BE114"/>
  <c r="BE117"/>
  <c r="BE120"/>
  <c r="BE123"/>
  <c r="BE126"/>
  <c r="BE129"/>
  <c r="BE132"/>
  <c r="BE135"/>
  <c r="BE138"/>
  <c i="1" r="BB56"/>
  <c r="BD56"/>
  <c r="AW56"/>
  <c r="BC56"/>
  <c r="AU55"/>
  <c r="BC55"/>
  <c r="AY55"/>
  <c r="AS54"/>
  <c r="BD55"/>
  <c r="BD54"/>
  <c r="W33"/>
  <c r="BA55"/>
  <c r="AW55"/>
  <c r="BB55"/>
  <c r="AX55"/>
  <c i="2" l="1" r="BK88"/>
  <c r="BK87"/>
  <c r="J87"/>
  <c i="1" r="BA54"/>
  <c r="W30"/>
  <c i="2" r="F35"/>
  <c i="1" r="AZ56"/>
  <c r="AZ55"/>
  <c r="AV55"/>
  <c r="AT55"/>
  <c r="AU54"/>
  <c r="BC54"/>
  <c r="W32"/>
  <c i="2" r="J32"/>
  <c i="1" r="AG56"/>
  <c r="AG55"/>
  <c r="AG54"/>
  <c r="AK26"/>
  <c r="BB54"/>
  <c r="W31"/>
  <c i="2" r="J35"/>
  <c i="1" r="AV56"/>
  <c r="AT56"/>
  <c r="AN56"/>
  <c i="2" l="1" r="J63"/>
  <c r="J88"/>
  <c r="J64"/>
  <c r="J41"/>
  <c i="1" r="AN55"/>
  <c r="AW54"/>
  <c r="AK30"/>
  <c r="AY54"/>
  <c r="AZ54"/>
  <c r="W29"/>
  <c r="AX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<sst xmlns="http://schemas.openxmlformats.org/spreadsheetml/2006/main">
  <si>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</si>
  <si>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</si>
  <si>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</si>
  <si>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</si>
  <si>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</si>
  <si>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{f86c423b-35a5-4b7b-9885-2b2649e9889b}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</si>
  <si>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</si>
  <si>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</si>
  <si>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</si>
  <si>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</si>
  <si>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</si>
  <si>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</si>
  <si>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</si>
  <si>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</si>
  <si>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16_2021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</si>
  <si>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</si>
  <si>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</si>
  <si>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REKONSTRUKCE ST. ZAŘÍZENÍ VZT A KLIMATIZACE,PROSTOR NÁSTAVBY BUDOVY A,ÚMOb  OSTRAVA - JIH</t>
  </si>
  <si>
    <t>KSO:</t>
  </si>
  <si>
    <t/>
  </si>
  <si>
    <t>CC-CZ:</t>
  </si>
  <si>
    <t>Místo:</t>
  </si>
  <si>
    <t xml:space="preserve"> </t>
  </si>
  <si>
    <t>Datum:</t>
  </si>
  <si>
    <t>7. 12. 2021</t>
  </si>
  <si>
    <t>Zadavatel:</t>
  </si>
  <si>
    <t>IČ:</t>
  </si>
  <si>
    <t>Ostrava, Městský obvod Ostrava-Jih</t>
  </si>
  <si>
    <t>DIČ:</t>
  </si>
  <si>
    <t>Uchazeč:</t>
  </si>
  <si>
    <t>Vyplň údaj</t>
  </si>
  <si>
    <t>Projektant:</t>
  </si>
  <si>
    <t>Ing. Jana Gřundělová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</si>
  <si>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</si>
  <si>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</si>
  <si>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</si>
  <si>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</si>
  <si>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</si>
  <si>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</si>
  <si>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</si>
  <si>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</si>
  <si>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</si>
  <si>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</si>
  <si>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</si>
  <si>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</si>
  <si>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</si>
  <si>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</si>
  <si>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</si>
  <si>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</si>
  <si>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</si>
  <si>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</si>
  <si>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</si>
  <si>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</si>
  <si>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</si>
  <si>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</si>
  <si>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</si>
  <si>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</si>
  <si>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</si>
  <si>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</si>
  <si>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</si>
  <si>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</si>
  <si>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</si>
  <si>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</si>
  <si>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</si>
  <si>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</si>
  <si>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</si>
  <si>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</si>
  <si>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</si>
  <si>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</si>
  <si>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</si>
  <si>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</si>
  <si>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</si>
  <si>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</si>
  <si>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</si>
  <si>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</si>
  <si>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</si>
  <si>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SO01_OBJEKT</t>
  </si>
  <si>
    <t>STA</t>
  </si>
  <si>
    <t>1</t>
  </si>
  <si>
    <t>{308e9310-f654-4de8-b3a3-bc5332239aea}</t>
  </si>
  <si>
    <t>2</t>
  </si>
  <si>
    <t>/</t>
  </si>
  <si>
    <t>ZDRAVOTNĚ TECHNICKÉ INSTALACE</t>
  </si>
  <si>
    <t>Soupis</t>
  </si>
  <si>
    <t>{164d270f-bd24-4b84-a595-abef938c5ee1}</t>
  </si>
  <si>
    <t>KRYCÍ LIST SOUPISU PRACÍ</t>
  </si>
  <si>
    <t>Objekt:</t>
  </si>
  <si>
    <t>16_2021 - SO01_OBJEKT</t>
  </si>
  <si>
    <t>Soupis:</t>
  </si>
  <si>
    <t>16_2021 - ZDRAVOTNĚ TECHNICKÉ 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</si>
  <si>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</si>
  <si>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</si>
  <si>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</si>
  <si>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</si>
  <si>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</si>
  <si>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722 - Zdravotechnika - vnitřní vodovod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</si>
  <si>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</si>
  <si>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</si>
  <si>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</si>
  <si>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</si>
  <si>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</si>
  <si>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</si>
  <si>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</si>
  <si>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</si>
  <si>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</si>
  <si>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</si>
  <si>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</si>
  <si>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</si>
  <si>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</si>
  <si>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</si>
  <si>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</si>
  <si>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</si>
  <si>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722</t>
  </si>
  <si>
    <t>Zdravotechnika - vnitřní vodovod</t>
  </si>
  <si>
    <t>K</t>
  </si>
  <si>
    <t>722170801</t>
  </si>
  <si>
    <t>Demontáž rozvodů vody z plastů do Ø 25 mm</t>
  </si>
  <si>
    <t>m</t>
  </si>
  <si>
    <t>CS ÚRS 2021 02</t>
  </si>
  <si>
    <t>16</t>
  </si>
  <si>
    <t>-1279727652</t>
  </si>
  <si>
    <t>Online PSC</t>
  </si>
  <si>
    <t>https://podminky.urs.cz/item/CS_URS_2021_02/722170801</t>
  </si>
  <si>
    <t>VV</t>
  </si>
  <si>
    <t>5</t>
  </si>
  <si>
    <t>722170804</t>
  </si>
  <si>
    <t>Demontáž rozvodů vody z plastů přes 25 do Ø 50 mm</t>
  </si>
  <si>
    <t>1627827999</t>
  </si>
  <si>
    <t>https://podminky.urs.cz/item/CS_URS_2021_02/722170804</t>
  </si>
  <si>
    <t>3</t>
  </si>
  <si>
    <t>722171913</t>
  </si>
  <si>
    <t>Odříznutí trubky nebo tvarovky u rozvodů vody z plastů D přes 20 do 25 mm</t>
  </si>
  <si>
    <t>kus</t>
  </si>
  <si>
    <t>-1103941871</t>
  </si>
  <si>
    <t>https://podminky.urs.cz/item/CS_URS_2021_02/722171913</t>
  </si>
  <si>
    <t>6</t>
  </si>
  <si>
    <t>4</t>
  </si>
  <si>
    <t>722171914</t>
  </si>
  <si>
    <t>Odříznutí trubky nebo tvarovky u rozvodů vody z plastů D přes 25 do 32 mm</t>
  </si>
  <si>
    <t>-1919681385</t>
  </si>
  <si>
    <t>https://podminky.urs.cz/item/CS_URS_2021_02/722171914</t>
  </si>
  <si>
    <t>2+2</t>
  </si>
  <si>
    <t>722173913</t>
  </si>
  <si>
    <t>Spoje rozvodů vody z plastů svary polyfuzí D přes 20 do 25 mm</t>
  </si>
  <si>
    <t>-1931826156</t>
  </si>
  <si>
    <t>https://podminky.urs.cz/item/CS_URS_2021_02/722173913</t>
  </si>
  <si>
    <t>722173914</t>
  </si>
  <si>
    <t>Spoje rozvodů vody z plastů svary polyfuzí D přes 25 do 32 mm</t>
  </si>
  <si>
    <t>-1021714740</t>
  </si>
  <si>
    <t>https://podminky.urs.cz/item/CS_URS_2021_02/722173914</t>
  </si>
  <si>
    <t>7</t>
  </si>
  <si>
    <t>722174913</t>
  </si>
  <si>
    <t>Sestavení rozvodů vody D přes 20 do 25 mm</t>
  </si>
  <si>
    <t>1178763784</t>
  </si>
  <si>
    <t>https://podminky.urs.cz/item/CS_URS_2021_02/722174913</t>
  </si>
  <si>
    <t>18</t>
  </si>
  <si>
    <t>8</t>
  </si>
  <si>
    <t>722174914</t>
  </si>
  <si>
    <t>Sestavení rozvodů vody D přes 25 do 32 mm</t>
  </si>
  <si>
    <t>787221714</t>
  </si>
  <si>
    <t>https://podminky.urs.cz/item/CS_URS_2021_02/722174914</t>
  </si>
  <si>
    <t>9</t>
  </si>
  <si>
    <t>722176113</t>
  </si>
  <si>
    <t>Montáž potrubí z plastových trub svařovaných polyfuzně D přes 20 do 25 mm</t>
  </si>
  <si>
    <t>-742947671</t>
  </si>
  <si>
    <t>https://podminky.urs.cz/item/CS_URS_2021_02/722176113</t>
  </si>
  <si>
    <t>10</t>
  </si>
  <si>
    <t>M</t>
  </si>
  <si>
    <t>28615105</t>
  </si>
  <si>
    <t>trubka tlaková PPR řada PN 10 25x2,3x4000mm</t>
  </si>
  <si>
    <t>32</t>
  </si>
  <si>
    <t>-1742384127</t>
  </si>
  <si>
    <t>https://podminky.urs.cz/item/CS_URS_2021_02/28615105</t>
  </si>
  <si>
    <t>17,4757281553398*1,03 'Přepočtené koeficientem množství</t>
  </si>
  <si>
    <t>11</t>
  </si>
  <si>
    <t>722176114</t>
  </si>
  <si>
    <t>Montáž potrubí z plastových trub svařovaných polyfuzně D přes 25 do 32 mm</t>
  </si>
  <si>
    <t>-188613034</t>
  </si>
  <si>
    <t>https://podminky.urs.cz/item/CS_URS_2021_02/722176114</t>
  </si>
  <si>
    <t>12</t>
  </si>
  <si>
    <t>28615109</t>
  </si>
  <si>
    <t>trubka tlaková PPR řada PN 10 32x2,9x4000mm</t>
  </si>
  <si>
    <t>-2078950627</t>
  </si>
  <si>
    <t>https://podminky.urs.cz/item/CS_URS_2021_02/28615109</t>
  </si>
  <si>
    <t>1,94174757281553*1,03 'Přepočtené koeficientem množství</t>
  </si>
  <si>
    <t>13</t>
  </si>
  <si>
    <t>WVN.PRK02025XX</t>
  </si>
  <si>
    <t>Objímka kovová s vrutem PPR D 20 - 25</t>
  </si>
  <si>
    <t>609844559</t>
  </si>
  <si>
    <t>https://podminky.urs.cz/item/CS_URS_2021_02/WVN.PRK02025XX</t>
  </si>
  <si>
    <t>14</t>
  </si>
  <si>
    <t>WVN.PRK03240XX</t>
  </si>
  <si>
    <t>Objímka kovová s vrutem PPR D 32 - 40</t>
  </si>
  <si>
    <t>-687509015</t>
  </si>
  <si>
    <t>https://podminky.urs.cz/item/CS_URS_2021_02/WVN.PRK03240XX</t>
  </si>
  <si>
    <t>722179191</t>
  </si>
  <si>
    <t>Příplatek k ceně rozvody vody z plastů za práce malého rozsahu na zakázce do 20 m rozvodu</t>
  </si>
  <si>
    <t>soubor</t>
  </si>
  <si>
    <t>812861663</t>
  </si>
  <si>
    <t>https://podminky.urs.cz/item/CS_URS_2021_02/722179191</t>
  </si>
  <si>
    <t>722290823</t>
  </si>
  <si>
    <t>Vnitrostaveništní přemístění vybouraných (demontovaných) hmot vnitřní vodovod vodorovně do 100 m v objektech výšky přes 12 do 24 m</t>
  </si>
  <si>
    <t>t</t>
  </si>
  <si>
    <t>887727839</t>
  </si>
  <si>
    <t>https://podminky.urs.cz/item/CS_URS_2021_02/722290823</t>
  </si>
  <si>
    <t>0,002</t>
  </si>
  <si>
    <t>17</t>
  </si>
  <si>
    <t>998722103</t>
  </si>
  <si>
    <t>Přesun hmot pro vnitřní vodovod stanovený z hmotnosti přesunovaného materiálu vodorovná dopravní vzdálenost do 50 m v objektech výšky přes 12 do 24 m</t>
  </si>
  <si>
    <t>1133796535</t>
  </si>
  <si>
    <t>https://podminky.urs.cz/item/CS_URS_2021_02/998722103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</si>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</sst>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22170801" TargetMode="External" /><Relationship Id="rId2" Type="http://schemas.openxmlformats.org/officeDocument/2006/relationships/hyperlink" Target="https://podminky.urs.cz/item/CS_URS_2021_02/722170804" TargetMode="External" /><Relationship Id="rId3" Type="http://schemas.openxmlformats.org/officeDocument/2006/relationships/hyperlink" Target="https://podminky.urs.cz/item/CS_URS_2021_02/722171913" TargetMode="External" /><Relationship Id="rId4" Type="http://schemas.openxmlformats.org/officeDocument/2006/relationships/hyperlink" Target="https://podminky.urs.cz/item/CS_URS_2021_02/722171914" TargetMode="External" /><Relationship Id="rId5" Type="http://schemas.openxmlformats.org/officeDocument/2006/relationships/hyperlink" Target="https://podminky.urs.cz/item/CS_URS_2021_02/722173913" TargetMode="External" /><Relationship Id="rId6" Type="http://schemas.openxmlformats.org/officeDocument/2006/relationships/hyperlink" Target="https://podminky.urs.cz/item/CS_URS_2021_02/722173914" TargetMode="External" /><Relationship Id="rId7" Type="http://schemas.openxmlformats.org/officeDocument/2006/relationships/hyperlink" Target="https://podminky.urs.cz/item/CS_URS_2021_02/722174913" TargetMode="External" /><Relationship Id="rId8" Type="http://schemas.openxmlformats.org/officeDocument/2006/relationships/hyperlink" Target="https://podminky.urs.cz/item/CS_URS_2021_02/722174914" TargetMode="External" /><Relationship Id="rId9" Type="http://schemas.openxmlformats.org/officeDocument/2006/relationships/hyperlink" Target="https://podminky.urs.cz/item/CS_URS_2021_02/722176113" TargetMode="External" /><Relationship Id="rId10" Type="http://schemas.openxmlformats.org/officeDocument/2006/relationships/hyperlink" Target="https://podminky.urs.cz/item/CS_URS_2021_02/28615105" TargetMode="External" /><Relationship Id="rId11" Type="http://schemas.openxmlformats.org/officeDocument/2006/relationships/hyperlink" Target="https://podminky.urs.cz/item/CS_URS_2021_02/722176114" TargetMode="External" /><Relationship Id="rId12" Type="http://schemas.openxmlformats.org/officeDocument/2006/relationships/hyperlink" Target="https://podminky.urs.cz/item/CS_URS_2021_02/28615109" TargetMode="External" /><Relationship Id="rId13" Type="http://schemas.openxmlformats.org/officeDocument/2006/relationships/hyperlink" Target="https://podminky.urs.cz/item/CS_URS_2021_02/WVN.PRK02025XX" TargetMode="External" /><Relationship Id="rId14" Type="http://schemas.openxmlformats.org/officeDocument/2006/relationships/hyperlink" Target="https://podminky.urs.cz/item/CS_URS_2021_02/WVN.PRK03240XX" TargetMode="External" /><Relationship Id="rId15" Type="http://schemas.openxmlformats.org/officeDocument/2006/relationships/hyperlink" Target="https://podminky.urs.cz/item/CS_URS_2021_02/722179191" TargetMode="External" /><Relationship Id="rId16" Type="http://schemas.openxmlformats.org/officeDocument/2006/relationships/hyperlink" Target="https://podminky.urs.cz/item/CS_URS_2021_02/722290823" TargetMode="External" /><Relationship Id="rId17" Type="http://schemas.openxmlformats.org/officeDocument/2006/relationships/hyperlink" Target="https://podminky.urs.cz/item/CS_URS_2021_02/998722103" TargetMode="External" /><Relationship Id="rId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16_2021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 xml:space="preserve">REKONSTRUKCE ST. ZAŘÍZENÍ VZT A KLIMATIZACE,PROSTOR NÁSTAVBY BUDOVY A,ÚMOb  OSTRAVA - JIH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7. 12. 2021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Ostrava, Městský obvod Ostrava-Jih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Ing. Jana Gřundělová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Jan Ochodnický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7"/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E55" s="7"/>
      <c r="BS55" s="122" t="s">
        <v>71</v>
      </c>
      <c r="BT55" s="122" t="s">
        <v>78</v>
      </c>
      <c r="BU55" s="122" t="s">
        <v>73</v>
      </c>
      <c r="BV55" s="122" t="s">
        <v>74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14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'16_2021 - ZDRAVOTNĚ TECHN...'!J32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'16_2021 - ZDRAVOTNĚ TECHN...'!P87</f>
        <v>0</v>
      </c>
      <c r="AV56" s="129">
        <f>'16_2021 - ZDRAVOTNĚ TECHN...'!J35</f>
        <v>0</v>
      </c>
      <c r="AW56" s="129">
        <f>'16_2021 - ZDRAVOTNĚ TECHN...'!J36</f>
        <v>0</v>
      </c>
      <c r="AX56" s="129">
        <f>'16_2021 - ZDRAVOTNĚ TECHN...'!J37</f>
        <v>0</v>
      </c>
      <c r="AY56" s="129">
        <f>'16_2021 - ZDRAVOTNĚ TECHN...'!J38</f>
        <v>0</v>
      </c>
      <c r="AZ56" s="129">
        <f>'16_2021 - ZDRAVOTNĚ TECHN...'!F35</f>
        <v>0</v>
      </c>
      <c r="BA56" s="129">
        <f>'16_2021 - ZDRAVOTNĚ TECHN...'!F36</f>
        <v>0</v>
      </c>
      <c r="BB56" s="129">
        <f>'16_2021 - ZDRAVOTNĚ TECHN...'!F37</f>
        <v>0</v>
      </c>
      <c r="BC56" s="129">
        <f>'16_2021 - ZDRAVOTNĚ TECHN...'!F38</f>
        <v>0</v>
      </c>
      <c r="BD56" s="131">
        <f>'16_2021 - ZDRAVOTNĚ TECHN...'!F39</f>
        <v>0</v>
      </c>
      <c r="BE56" s="4"/>
      <c r="BT56" s="132" t="s">
        <v>80</v>
      </c>
      <c r="BV56" s="132" t="s">
        <v>74</v>
      </c>
      <c r="BW56" s="132" t="s">
        <v>84</v>
      </c>
      <c r="BX56" s="132" t="s">
        <v>79</v>
      </c>
      <c r="CL56" s="132" t="s">
        <v>19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4C0GkcejB9AznCVgMIVWV9ex1l/nlWcJg7gvK6nwbE874/aZOiS7NGAy8RpwaKidVZ9oKXwiPMjNvM8UDHFmog==" hashValue="J7dvAD9nUejnSge8l/QjwCBGubi/LB0rwVJCkZvhjm65Ou22Iw34jdiF8edpHCCdkZrewX4GsY/bMYl7UPZaF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16_2021 - ZDRAVOTNĚ TECH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80</v>
      </c>
    </row>
    <row r="4" s="1" customFormat="1" ht="24.96" customHeight="1">
      <c r="B4" s="19"/>
      <c r="D4" s="135" t="s">
        <v>85</v>
      </c>
      <c r="L4" s="19"/>
      <c r="M4" s="13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7" t="s">
        <v>16</v>
      </c>
      <c r="L6" s="19"/>
    </row>
    <row r="7" s="1" customFormat="1" ht="26.25" customHeight="1">
      <c r="B7" s="19"/>
      <c r="E7" s="138" t="str">
        <f>'Rekapitulace stavby'!K6</f>
        <v xml:space="preserve">REKONSTRUKCE ST. ZAŘÍZENÍ VZT A KLIMATIZACE,PROSTOR NÁSTAVBY BUDOVY A,ÚMOb  OSTRAVA - JIH</v>
      </c>
      <c r="F7" s="137"/>
      <c r="G7" s="137"/>
      <c r="H7" s="137"/>
      <c r="L7" s="19"/>
    </row>
    <row r="8" s="1" customFormat="1" ht="12" customHeight="1">
      <c r="B8" s="19"/>
      <c r="D8" s="137" t="s">
        <v>86</v>
      </c>
      <c r="L8" s="19"/>
    </row>
    <row r="9" s="2" customFormat="1" ht="16.5" customHeight="1">
      <c r="A9" s="37"/>
      <c r="B9" s="43"/>
      <c r="C9" s="37"/>
      <c r="D9" s="37"/>
      <c r="E9" s="138" t="s">
        <v>87</v>
      </c>
      <c r="F9" s="37"/>
      <c r="G9" s="37"/>
      <c r="H9" s="37"/>
      <c r="I9" s="37"/>
      <c r="J9" s="37"/>
      <c r="K9" s="37"/>
      <c r="L9" s="13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7" t="s">
        <v>88</v>
      </c>
      <c r="E10" s="37"/>
      <c r="F10" s="37"/>
      <c r="G10" s="37"/>
      <c r="H10" s="37"/>
      <c r="I10" s="37"/>
      <c r="J10" s="37"/>
      <c r="K10" s="37"/>
      <c r="L10" s="13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0" t="s">
        <v>89</v>
      </c>
      <c r="F11" s="37"/>
      <c r="G11" s="37"/>
      <c r="H11" s="37"/>
      <c r="I11" s="37"/>
      <c r="J11" s="37"/>
      <c r="K11" s="37"/>
      <c r="L11" s="13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3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37" t="s">
        <v>18</v>
      </c>
      <c r="E13" s="37"/>
      <c r="F13" s="132" t="s">
        <v>19</v>
      </c>
      <c r="G13" s="37"/>
      <c r="H13" s="37"/>
      <c r="I13" s="137" t="s">
        <v>20</v>
      </c>
      <c r="J13" s="132" t="s">
        <v>19</v>
      </c>
      <c r="K13" s="37"/>
      <c r="L13" s="13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7" t="s">
        <v>21</v>
      </c>
      <c r="E14" s="37"/>
      <c r="F14" s="132" t="s">
        <v>22</v>
      </c>
      <c r="G14" s="37"/>
      <c r="H14" s="37"/>
      <c r="I14" s="137" t="s">
        <v>23</v>
      </c>
      <c r="J14" s="141" t="str">
        <f>'Rekapitulace stavby'!AN8</f>
        <v>7. 12. 2021</v>
      </c>
      <c r="K14" s="37"/>
      <c r="L14" s="13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3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37" t="s">
        <v>25</v>
      </c>
      <c r="E16" s="37"/>
      <c r="F16" s="37"/>
      <c r="G16" s="37"/>
      <c r="H16" s="37"/>
      <c r="I16" s="137" t="s">
        <v>26</v>
      </c>
      <c r="J16" s="132" t="s">
        <v>19</v>
      </c>
      <c r="K16" s="37"/>
      <c r="L16" s="13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37" t="s">
        <v>28</v>
      </c>
      <c r="J17" s="132" t="s">
        <v>19</v>
      </c>
      <c r="K17" s="37"/>
      <c r="L17" s="13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3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37" t="s">
        <v>29</v>
      </c>
      <c r="E19" s="37"/>
      <c r="F19" s="37"/>
      <c r="G19" s="37"/>
      <c r="H19" s="37"/>
      <c r="I19" s="137" t="s">
        <v>26</v>
      </c>
      <c r="J19" s="32" t="str">
        <f>'Rekapitulace stavby'!AN13</f>
        <v>Vyplň údaj</v>
      </c>
      <c r="K19" s="37"/>
      <c r="L19" s="13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37" t="s">
        <v>28</v>
      </c>
      <c r="J20" s="32" t="str">
        <f>'Rekapitulace stavby'!AN14</f>
        <v>Vyplň údaj</v>
      </c>
      <c r="K20" s="37"/>
      <c r="L20" s="13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3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37" t="s">
        <v>31</v>
      </c>
      <c r="E22" s="37"/>
      <c r="F22" s="37"/>
      <c r="G22" s="37"/>
      <c r="H22" s="37"/>
      <c r="I22" s="137" t="s">
        <v>26</v>
      </c>
      <c r="J22" s="132" t="s">
        <v>19</v>
      </c>
      <c r="K22" s="37"/>
      <c r="L22" s="13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37" t="s">
        <v>28</v>
      </c>
      <c r="J23" s="132" t="s">
        <v>19</v>
      </c>
      <c r="K23" s="37"/>
      <c r="L23" s="13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3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37" t="s">
        <v>34</v>
      </c>
      <c r="E25" s="37"/>
      <c r="F25" s="37"/>
      <c r="G25" s="37"/>
      <c r="H25" s="37"/>
      <c r="I25" s="137" t="s">
        <v>26</v>
      </c>
      <c r="J25" s="132" t="s">
        <v>19</v>
      </c>
      <c r="K25" s="37"/>
      <c r="L25" s="13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37" t="s">
        <v>28</v>
      </c>
      <c r="J26" s="132" t="s">
        <v>19</v>
      </c>
      <c r="K26" s="37"/>
      <c r="L26" s="13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39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37" t="s">
        <v>36</v>
      </c>
      <c r="E28" s="37"/>
      <c r="F28" s="37"/>
      <c r="G28" s="37"/>
      <c r="H28" s="37"/>
      <c r="I28" s="37"/>
      <c r="J28" s="37"/>
      <c r="K28" s="37"/>
      <c r="L28" s="13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2"/>
      <c r="B29" s="143"/>
      <c r="C29" s="142"/>
      <c r="D29" s="142"/>
      <c r="E29" s="144" t="s">
        <v>19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3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6"/>
      <c r="J31" s="146"/>
      <c r="K31" s="146"/>
      <c r="L31" s="13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7" t="s">
        <v>38</v>
      </c>
      <c r="E32" s="37"/>
      <c r="F32" s="37"/>
      <c r="G32" s="37"/>
      <c r="H32" s="37"/>
      <c r="I32" s="37"/>
      <c r="J32" s="148">
        <f>ROUND(J87, 2)</f>
        <v>0</v>
      </c>
      <c r="K32" s="37"/>
      <c r="L32" s="13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6"/>
      <c r="E33" s="146"/>
      <c r="F33" s="146"/>
      <c r="G33" s="146"/>
      <c r="H33" s="146"/>
      <c r="I33" s="146"/>
      <c r="J33" s="146"/>
      <c r="K33" s="146"/>
      <c r="L33" s="13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9" t="s">
        <v>40</v>
      </c>
      <c r="G34" s="37"/>
      <c r="H34" s="37"/>
      <c r="I34" s="149" t="s">
        <v>39</v>
      </c>
      <c r="J34" s="149" t="s">
        <v>41</v>
      </c>
      <c r="K34" s="37"/>
      <c r="L34" s="13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0" t="s">
        <v>42</v>
      </c>
      <c r="E35" s="137" t="s">
        <v>43</v>
      </c>
      <c r="F35" s="151">
        <f>ROUND((SUM(BE87:BE139)),  2)</f>
        <v>0</v>
      </c>
      <c r="G35" s="37"/>
      <c r="H35" s="37"/>
      <c r="I35" s="152">
        <v>0.20999999999999999</v>
      </c>
      <c r="J35" s="151">
        <f>ROUND(((SUM(BE87:BE139))*I35),  2)</f>
        <v>0</v>
      </c>
      <c r="K35" s="37"/>
      <c r="L35" s="13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7" t="s">
        <v>44</v>
      </c>
      <c r="F36" s="151">
        <f>ROUND((SUM(BF87:BF139)),  2)</f>
        <v>0</v>
      </c>
      <c r="G36" s="37"/>
      <c r="H36" s="37"/>
      <c r="I36" s="152">
        <v>0.14999999999999999</v>
      </c>
      <c r="J36" s="151">
        <f>ROUND(((SUM(BF87:BF139))*I36),  2)</f>
        <v>0</v>
      </c>
      <c r="K36" s="37"/>
      <c r="L36" s="13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7" t="s">
        <v>45</v>
      </c>
      <c r="F37" s="151">
        <f>ROUND((SUM(BG87:BG139)),  2)</f>
        <v>0</v>
      </c>
      <c r="G37" s="37"/>
      <c r="H37" s="37"/>
      <c r="I37" s="152">
        <v>0.20999999999999999</v>
      </c>
      <c r="J37" s="151">
        <f>0</f>
        <v>0</v>
      </c>
      <c r="K37" s="37"/>
      <c r="L37" s="13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7" t="s">
        <v>46</v>
      </c>
      <c r="F38" s="151">
        <f>ROUND((SUM(BH87:BH139)),  2)</f>
        <v>0</v>
      </c>
      <c r="G38" s="37"/>
      <c r="H38" s="37"/>
      <c r="I38" s="152">
        <v>0.14999999999999999</v>
      </c>
      <c r="J38" s="151">
        <f>0</f>
        <v>0</v>
      </c>
      <c r="K38" s="37"/>
      <c r="L38" s="13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7" t="s">
        <v>47</v>
      </c>
      <c r="F39" s="151">
        <f>ROUND((SUM(BI87:BI139)),  2)</f>
        <v>0</v>
      </c>
      <c r="G39" s="37"/>
      <c r="H39" s="37"/>
      <c r="I39" s="152">
        <v>0</v>
      </c>
      <c r="J39" s="151">
        <f>0</f>
        <v>0</v>
      </c>
      <c r="K39" s="37"/>
      <c r="L39" s="13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3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3"/>
      <c r="D41" s="154" t="s">
        <v>48</v>
      </c>
      <c r="E41" s="155"/>
      <c r="F41" s="155"/>
      <c r="G41" s="156" t="s">
        <v>49</v>
      </c>
      <c r="H41" s="157" t="s">
        <v>50</v>
      </c>
      <c r="I41" s="155"/>
      <c r="J41" s="158">
        <f>SUM(J32:J39)</f>
        <v>0</v>
      </c>
      <c r="K41" s="159"/>
      <c r="L41" s="13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90</v>
      </c>
      <c r="D47" s="39"/>
      <c r="E47" s="39"/>
      <c r="F47" s="39"/>
      <c r="G47" s="39"/>
      <c r="H47" s="39"/>
      <c r="I47" s="39"/>
      <c r="J47" s="39"/>
      <c r="K47" s="39"/>
      <c r="L47" s="13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3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3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4" t="str">
        <f>E7</f>
        <v xml:space="preserve">REKONSTRUKCE ST. ZAŘÍZENÍ VZT A KLIMATIZACE,PROSTOR NÁSTAVBY BUDOVY A,ÚMOb  OSTRAVA - JIH</v>
      </c>
      <c r="F50" s="31"/>
      <c r="G50" s="31"/>
      <c r="H50" s="31"/>
      <c r="I50" s="39"/>
      <c r="J50" s="39"/>
      <c r="K50" s="39"/>
      <c r="L50" s="13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86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4" t="s">
        <v>87</v>
      </c>
      <c r="F52" s="39"/>
      <c r="G52" s="39"/>
      <c r="H52" s="39"/>
      <c r="I52" s="39"/>
      <c r="J52" s="39"/>
      <c r="K52" s="39"/>
      <c r="L52" s="13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88</v>
      </c>
      <c r="D53" s="39"/>
      <c r="E53" s="39"/>
      <c r="F53" s="39"/>
      <c r="G53" s="39"/>
      <c r="H53" s="39"/>
      <c r="I53" s="39"/>
      <c r="J53" s="39"/>
      <c r="K53" s="39"/>
      <c r="L53" s="13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16_2021 - ZDRAVOTNĚ TECHNICKÉ INSTALACE</v>
      </c>
      <c r="F54" s="39"/>
      <c r="G54" s="39"/>
      <c r="H54" s="39"/>
      <c r="I54" s="39"/>
      <c r="J54" s="39"/>
      <c r="K54" s="39"/>
      <c r="L54" s="13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3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7. 12. 2021</v>
      </c>
      <c r="K56" s="39"/>
      <c r="L56" s="13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3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Ostrava, Městský obvod Ostrava-Jih</v>
      </c>
      <c r="G58" s="39"/>
      <c r="H58" s="39"/>
      <c r="I58" s="31" t="s">
        <v>31</v>
      </c>
      <c r="J58" s="35" t="str">
        <f>E23</f>
        <v>Ing. Jana Gřundělová</v>
      </c>
      <c r="K58" s="39"/>
      <c r="L58" s="13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Jan Ochodnický</v>
      </c>
      <c r="K59" s="39"/>
      <c r="L59" s="13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9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5" t="s">
        <v>91</v>
      </c>
      <c r="D61" s="166"/>
      <c r="E61" s="166"/>
      <c r="F61" s="166"/>
      <c r="G61" s="166"/>
      <c r="H61" s="166"/>
      <c r="I61" s="166"/>
      <c r="J61" s="167" t="s">
        <v>92</v>
      </c>
      <c r="K61" s="166"/>
      <c r="L61" s="13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68" t="s">
        <v>70</v>
      </c>
      <c r="D63" s="39"/>
      <c r="E63" s="39"/>
      <c r="F63" s="39"/>
      <c r="G63" s="39"/>
      <c r="H63" s="39"/>
      <c r="I63" s="39"/>
      <c r="J63" s="101">
        <f>J87</f>
        <v>0</v>
      </c>
      <c r="K63" s="39"/>
      <c r="L63" s="13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93</v>
      </c>
    </row>
    <row r="64" s="9" customFormat="1" ht="24.96" customHeight="1">
      <c r="A64" s="9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J88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4"/>
      <c r="D65" s="176" t="s">
        <v>95</v>
      </c>
      <c r="E65" s="177"/>
      <c r="F65" s="177"/>
      <c r="G65" s="177"/>
      <c r="H65" s="177"/>
      <c r="I65" s="177"/>
      <c r="J65" s="178">
        <f>J89</f>
        <v>0</v>
      </c>
      <c r="K65" s="124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96</v>
      </c>
      <c r="D72" s="39"/>
      <c r="E72" s="39"/>
      <c r="F72" s="39"/>
      <c r="G72" s="39"/>
      <c r="H72" s="39"/>
      <c r="I72" s="39"/>
      <c r="J72" s="39"/>
      <c r="K72" s="39"/>
      <c r="L72" s="13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6.25" customHeight="1">
      <c r="A75" s="37"/>
      <c r="B75" s="38"/>
      <c r="C75" s="39"/>
      <c r="D75" s="39"/>
      <c r="E75" s="164" t="str">
        <f>E7</f>
        <v xml:space="preserve">REKONSTRUKCE ST. ZAŘÍZENÍ VZT A KLIMATIZACE,PROSTOR NÁSTAVBY BUDOVY A,ÚMOb  OSTRAVA - JIH</v>
      </c>
      <c r="F75" s="31"/>
      <c r="G75" s="31"/>
      <c r="H75" s="31"/>
      <c r="I75" s="39"/>
      <c r="J75" s="39"/>
      <c r="K75" s="39"/>
      <c r="L75" s="13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1" customFormat="1" ht="12" customHeight="1">
      <c r="B76" s="20"/>
      <c r="C76" s="31" t="s">
        <v>86</v>
      </c>
      <c r="D76" s="21"/>
      <c r="E76" s="21"/>
      <c r="F76" s="21"/>
      <c r="G76" s="21"/>
      <c r="H76" s="21"/>
      <c r="I76" s="21"/>
      <c r="J76" s="21"/>
      <c r="K76" s="21"/>
      <c r="L76" s="19"/>
    </row>
    <row r="77" s="2" customFormat="1" ht="16.5" customHeight="1">
      <c r="A77" s="37"/>
      <c r="B77" s="38"/>
      <c r="C77" s="39"/>
      <c r="D77" s="39"/>
      <c r="E77" s="164" t="s">
        <v>87</v>
      </c>
      <c r="F77" s="39"/>
      <c r="G77" s="39"/>
      <c r="H77" s="39"/>
      <c r="I77" s="39"/>
      <c r="J77" s="39"/>
      <c r="K77" s="39"/>
      <c r="L77" s="13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88</v>
      </c>
      <c r="D78" s="39"/>
      <c r="E78" s="39"/>
      <c r="F78" s="39"/>
      <c r="G78" s="39"/>
      <c r="H78" s="39"/>
      <c r="I78" s="39"/>
      <c r="J78" s="39"/>
      <c r="K78" s="39"/>
      <c r="L78" s="13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E11</f>
        <v>16_2021 - ZDRAVOTNĚ TECHNICKÉ INSTALACE</v>
      </c>
      <c r="F79" s="39"/>
      <c r="G79" s="39"/>
      <c r="H79" s="39"/>
      <c r="I79" s="39"/>
      <c r="J79" s="39"/>
      <c r="K79" s="39"/>
      <c r="L79" s="13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F14</f>
        <v xml:space="preserve"> </v>
      </c>
      <c r="G81" s="39"/>
      <c r="H81" s="39"/>
      <c r="I81" s="31" t="s">
        <v>23</v>
      </c>
      <c r="J81" s="71" t="str">
        <f>IF(J14="","",J14)</f>
        <v>7. 12. 2021</v>
      </c>
      <c r="K81" s="39"/>
      <c r="L81" s="13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E17</f>
        <v>Ostrava, Městský obvod Ostrava-Jih</v>
      </c>
      <c r="G83" s="39"/>
      <c r="H83" s="39"/>
      <c r="I83" s="31" t="s">
        <v>31</v>
      </c>
      <c r="J83" s="35" t="str">
        <f>E23</f>
        <v>Ing. Jana Gřundělová</v>
      </c>
      <c r="K83" s="39"/>
      <c r="L83" s="13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IF(E20="","",E20)</f>
        <v>Vyplň údaj</v>
      </c>
      <c r="G84" s="39"/>
      <c r="H84" s="39"/>
      <c r="I84" s="31" t="s">
        <v>34</v>
      </c>
      <c r="J84" s="35" t="str">
        <f>E26</f>
        <v>Jan Ochodnický</v>
      </c>
      <c r="K84" s="39"/>
      <c r="L84" s="13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80"/>
      <c r="B86" s="181"/>
      <c r="C86" s="182" t="s">
        <v>97</v>
      </c>
      <c r="D86" s="183" t="s">
        <v>57</v>
      </c>
      <c r="E86" s="183" t="s">
        <v>53</v>
      </c>
      <c r="F86" s="183" t="s">
        <v>54</v>
      </c>
      <c r="G86" s="183" t="s">
        <v>98</v>
      </c>
      <c r="H86" s="183" t="s">
        <v>99</v>
      </c>
      <c r="I86" s="183" t="s">
        <v>100</v>
      </c>
      <c r="J86" s="183" t="s">
        <v>92</v>
      </c>
      <c r="K86" s="184" t="s">
        <v>101</v>
      </c>
      <c r="L86" s="185"/>
      <c r="M86" s="91" t="s">
        <v>19</v>
      </c>
      <c r="N86" s="92" t="s">
        <v>42</v>
      </c>
      <c r="O86" s="92" t="s">
        <v>102</v>
      </c>
      <c r="P86" s="92" t="s">
        <v>103</v>
      </c>
      <c r="Q86" s="92" t="s">
        <v>104</v>
      </c>
      <c r="R86" s="92" t="s">
        <v>105</v>
      </c>
      <c r="S86" s="92" t="s">
        <v>106</v>
      </c>
      <c r="T86" s="93" t="s">
        <v>107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37"/>
      <c r="B87" s="38"/>
      <c r="C87" s="98" t="s">
        <v>108</v>
      </c>
      <c r="D87" s="39"/>
      <c r="E87" s="39"/>
      <c r="F87" s="39"/>
      <c r="G87" s="39"/>
      <c r="H87" s="39"/>
      <c r="I87" s="39"/>
      <c r="J87" s="186">
        <f>BK87</f>
        <v>0</v>
      </c>
      <c r="K87" s="39"/>
      <c r="L87" s="43"/>
      <c r="M87" s="94"/>
      <c r="N87" s="187"/>
      <c r="O87" s="95"/>
      <c r="P87" s="188">
        <f>P88</f>
        <v>0</v>
      </c>
      <c r="Q87" s="95"/>
      <c r="R87" s="188">
        <f>R88</f>
        <v>0.019740000000000001</v>
      </c>
      <c r="S87" s="95"/>
      <c r="T87" s="189">
        <f>T88</f>
        <v>0.00198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93</v>
      </c>
      <c r="BK87" s="190">
        <f>BK88</f>
        <v>0</v>
      </c>
    </row>
    <row r="88" s="12" customFormat="1" ht="25.92" customHeight="1">
      <c r="A88" s="12"/>
      <c r="B88" s="191"/>
      <c r="C88" s="192"/>
      <c r="D88" s="193" t="s">
        <v>71</v>
      </c>
      <c r="E88" s="194" t="s">
        <v>109</v>
      </c>
      <c r="F88" s="194" t="s">
        <v>110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</f>
        <v>0</v>
      </c>
      <c r="Q88" s="199"/>
      <c r="R88" s="200">
        <f>R89</f>
        <v>0.019740000000000001</v>
      </c>
      <c r="S88" s="199"/>
      <c r="T88" s="201">
        <f>T89</f>
        <v>0.00198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80</v>
      </c>
      <c r="AT88" s="203" t="s">
        <v>71</v>
      </c>
      <c r="AU88" s="203" t="s">
        <v>72</v>
      </c>
      <c r="AY88" s="202" t="s">
        <v>111</v>
      </c>
      <c r="BK88" s="204">
        <f>BK89</f>
        <v>0</v>
      </c>
    </row>
    <row r="89" s="12" customFormat="1" ht="22.8" customHeight="1">
      <c r="A89" s="12"/>
      <c r="B89" s="191"/>
      <c r="C89" s="192"/>
      <c r="D89" s="193" t="s">
        <v>71</v>
      </c>
      <c r="E89" s="205" t="s">
        <v>112</v>
      </c>
      <c r="F89" s="205" t="s">
        <v>113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SUM(P90:P139)</f>
        <v>0</v>
      </c>
      <c r="Q89" s="199"/>
      <c r="R89" s="200">
        <f>SUM(R90:R139)</f>
        <v>0.019740000000000001</v>
      </c>
      <c r="S89" s="199"/>
      <c r="T89" s="201">
        <f>SUM(T90:T139)</f>
        <v>0.00198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80</v>
      </c>
      <c r="AT89" s="203" t="s">
        <v>71</v>
      </c>
      <c r="AU89" s="203" t="s">
        <v>78</v>
      </c>
      <c r="AY89" s="202" t="s">
        <v>111</v>
      </c>
      <c r="BK89" s="204">
        <f>SUM(BK90:BK139)</f>
        <v>0</v>
      </c>
    </row>
    <row r="90" s="2" customFormat="1" ht="16.5" customHeight="1">
      <c r="A90" s="37"/>
      <c r="B90" s="38"/>
      <c r="C90" s="207" t="s">
        <v>78</v>
      </c>
      <c r="D90" s="207" t="s">
        <v>114</v>
      </c>
      <c r="E90" s="208" t="s">
        <v>115</v>
      </c>
      <c r="F90" s="209" t="s">
        <v>116</v>
      </c>
      <c r="G90" s="210" t="s">
        <v>117</v>
      </c>
      <c r="H90" s="211">
        <v>5</v>
      </c>
      <c r="I90" s="212"/>
      <c r="J90" s="213">
        <f>ROUND(I90*H90,2)</f>
        <v>0</v>
      </c>
      <c r="K90" s="209" t="s">
        <v>118</v>
      </c>
      <c r="L90" s="43"/>
      <c r="M90" s="214" t="s">
        <v>19</v>
      </c>
      <c r="N90" s="215" t="s">
        <v>43</v>
      </c>
      <c r="O90" s="83"/>
      <c r="P90" s="216">
        <f>O90*H90</f>
        <v>0</v>
      </c>
      <c r="Q90" s="216">
        <v>0</v>
      </c>
      <c r="R90" s="216">
        <f>Q90*H90</f>
        <v>0</v>
      </c>
      <c r="S90" s="216">
        <v>0.00027999999999999998</v>
      </c>
      <c r="T90" s="217">
        <f>S90*H90</f>
        <v>0.0013999999999999998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8" t="s">
        <v>119</v>
      </c>
      <c r="AT90" s="218" t="s">
        <v>114</v>
      </c>
      <c r="AU90" s="218" t="s">
        <v>80</v>
      </c>
      <c r="AY90" s="16" t="s">
        <v>111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6" t="s">
        <v>78</v>
      </c>
      <c r="BK90" s="219">
        <f>ROUND(I90*H90,2)</f>
        <v>0</v>
      </c>
      <c r="BL90" s="16" t="s">
        <v>119</v>
      </c>
      <c r="BM90" s="218" t="s">
        <v>120</v>
      </c>
    </row>
    <row r="91" s="2" customFormat="1">
      <c r="A91" s="37"/>
      <c r="B91" s="38"/>
      <c r="C91" s="39"/>
      <c r="D91" s="220" t="s">
        <v>121</v>
      </c>
      <c r="E91" s="39"/>
      <c r="F91" s="221" t="s">
        <v>122</v>
      </c>
      <c r="G91" s="39"/>
      <c r="H91" s="39"/>
      <c r="I91" s="222"/>
      <c r="J91" s="39"/>
      <c r="K91" s="39"/>
      <c r="L91" s="43"/>
      <c r="M91" s="223"/>
      <c r="N91" s="224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121</v>
      </c>
      <c r="AU91" s="16" t="s">
        <v>80</v>
      </c>
    </row>
    <row r="92" s="13" customFormat="1">
      <c r="A92" s="13"/>
      <c r="B92" s="225"/>
      <c r="C92" s="226"/>
      <c r="D92" s="227" t="s">
        <v>123</v>
      </c>
      <c r="E92" s="228" t="s">
        <v>19</v>
      </c>
      <c r="F92" s="229" t="s">
        <v>124</v>
      </c>
      <c r="G92" s="226"/>
      <c r="H92" s="230">
        <v>5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123</v>
      </c>
      <c r="AU92" s="236" t="s">
        <v>80</v>
      </c>
      <c r="AV92" s="13" t="s">
        <v>80</v>
      </c>
      <c r="AW92" s="13" t="s">
        <v>33</v>
      </c>
      <c r="AX92" s="13" t="s">
        <v>78</v>
      </c>
      <c r="AY92" s="236" t="s">
        <v>111</v>
      </c>
    </row>
    <row r="93" s="2" customFormat="1" ht="16.5" customHeight="1">
      <c r="A93" s="37"/>
      <c r="B93" s="38"/>
      <c r="C93" s="207" t="s">
        <v>80</v>
      </c>
      <c r="D93" s="207" t="s">
        <v>114</v>
      </c>
      <c r="E93" s="208" t="s">
        <v>125</v>
      </c>
      <c r="F93" s="209" t="s">
        <v>126</v>
      </c>
      <c r="G93" s="210" t="s">
        <v>117</v>
      </c>
      <c r="H93" s="211">
        <v>2</v>
      </c>
      <c r="I93" s="212"/>
      <c r="J93" s="213">
        <f>ROUND(I93*H93,2)</f>
        <v>0</v>
      </c>
      <c r="K93" s="209" t="s">
        <v>118</v>
      </c>
      <c r="L93" s="43"/>
      <c r="M93" s="214" t="s">
        <v>19</v>
      </c>
      <c r="N93" s="215" t="s">
        <v>43</v>
      </c>
      <c r="O93" s="83"/>
      <c r="P93" s="216">
        <f>O93*H93</f>
        <v>0</v>
      </c>
      <c r="Q93" s="216">
        <v>0</v>
      </c>
      <c r="R93" s="216">
        <f>Q93*H93</f>
        <v>0</v>
      </c>
      <c r="S93" s="216">
        <v>0.00029</v>
      </c>
      <c r="T93" s="217">
        <f>S93*H93</f>
        <v>0.00058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8" t="s">
        <v>119</v>
      </c>
      <c r="AT93" s="218" t="s">
        <v>114</v>
      </c>
      <c r="AU93" s="218" t="s">
        <v>80</v>
      </c>
      <c r="AY93" s="16" t="s">
        <v>111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6" t="s">
        <v>78</v>
      </c>
      <c r="BK93" s="219">
        <f>ROUND(I93*H93,2)</f>
        <v>0</v>
      </c>
      <c r="BL93" s="16" t="s">
        <v>119</v>
      </c>
      <c r="BM93" s="218" t="s">
        <v>127</v>
      </c>
    </row>
    <row r="94" s="2" customFormat="1">
      <c r="A94" s="37"/>
      <c r="B94" s="38"/>
      <c r="C94" s="39"/>
      <c r="D94" s="220" t="s">
        <v>121</v>
      </c>
      <c r="E94" s="39"/>
      <c r="F94" s="221" t="s">
        <v>128</v>
      </c>
      <c r="G94" s="39"/>
      <c r="H94" s="39"/>
      <c r="I94" s="222"/>
      <c r="J94" s="39"/>
      <c r="K94" s="39"/>
      <c r="L94" s="43"/>
      <c r="M94" s="223"/>
      <c r="N94" s="224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121</v>
      </c>
      <c r="AU94" s="16" t="s">
        <v>80</v>
      </c>
    </row>
    <row r="95" s="13" customFormat="1">
      <c r="A95" s="13"/>
      <c r="B95" s="225"/>
      <c r="C95" s="226"/>
      <c r="D95" s="227" t="s">
        <v>123</v>
      </c>
      <c r="E95" s="228" t="s">
        <v>19</v>
      </c>
      <c r="F95" s="229" t="s">
        <v>80</v>
      </c>
      <c r="G95" s="226"/>
      <c r="H95" s="230">
        <v>2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123</v>
      </c>
      <c r="AU95" s="236" t="s">
        <v>80</v>
      </c>
      <c r="AV95" s="13" t="s">
        <v>80</v>
      </c>
      <c r="AW95" s="13" t="s">
        <v>33</v>
      </c>
      <c r="AX95" s="13" t="s">
        <v>78</v>
      </c>
      <c r="AY95" s="236" t="s">
        <v>111</v>
      </c>
    </row>
    <row r="96" s="2" customFormat="1" ht="16.5" customHeight="1">
      <c r="A96" s="37"/>
      <c r="B96" s="38"/>
      <c r="C96" s="207" t="s">
        <v>129</v>
      </c>
      <c r="D96" s="207" t="s">
        <v>114</v>
      </c>
      <c r="E96" s="208" t="s">
        <v>130</v>
      </c>
      <c r="F96" s="209" t="s">
        <v>131</v>
      </c>
      <c r="G96" s="210" t="s">
        <v>132</v>
      </c>
      <c r="H96" s="211">
        <v>6</v>
      </c>
      <c r="I96" s="212"/>
      <c r="J96" s="213">
        <f>ROUND(I96*H96,2)</f>
        <v>0</v>
      </c>
      <c r="K96" s="209" t="s">
        <v>118</v>
      </c>
      <c r="L96" s="43"/>
      <c r="M96" s="214" t="s">
        <v>19</v>
      </c>
      <c r="N96" s="215" t="s">
        <v>43</v>
      </c>
      <c r="O96" s="83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8" t="s">
        <v>119</v>
      </c>
      <c r="AT96" s="218" t="s">
        <v>114</v>
      </c>
      <c r="AU96" s="218" t="s">
        <v>80</v>
      </c>
      <c r="AY96" s="16" t="s">
        <v>111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6" t="s">
        <v>78</v>
      </c>
      <c r="BK96" s="219">
        <f>ROUND(I96*H96,2)</f>
        <v>0</v>
      </c>
      <c r="BL96" s="16" t="s">
        <v>119</v>
      </c>
      <c r="BM96" s="218" t="s">
        <v>133</v>
      </c>
    </row>
    <row r="97" s="2" customFormat="1">
      <c r="A97" s="37"/>
      <c r="B97" s="38"/>
      <c r="C97" s="39"/>
      <c r="D97" s="220" t="s">
        <v>121</v>
      </c>
      <c r="E97" s="39"/>
      <c r="F97" s="221" t="s">
        <v>134</v>
      </c>
      <c r="G97" s="39"/>
      <c r="H97" s="39"/>
      <c r="I97" s="222"/>
      <c r="J97" s="39"/>
      <c r="K97" s="39"/>
      <c r="L97" s="43"/>
      <c r="M97" s="223"/>
      <c r="N97" s="224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121</v>
      </c>
      <c r="AU97" s="16" t="s">
        <v>80</v>
      </c>
    </row>
    <row r="98" s="13" customFormat="1">
      <c r="A98" s="13"/>
      <c r="B98" s="225"/>
      <c r="C98" s="226"/>
      <c r="D98" s="227" t="s">
        <v>123</v>
      </c>
      <c r="E98" s="228" t="s">
        <v>19</v>
      </c>
      <c r="F98" s="229" t="s">
        <v>135</v>
      </c>
      <c r="G98" s="226"/>
      <c r="H98" s="230">
        <v>6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123</v>
      </c>
      <c r="AU98" s="236" t="s">
        <v>80</v>
      </c>
      <c r="AV98" s="13" t="s">
        <v>80</v>
      </c>
      <c r="AW98" s="13" t="s">
        <v>33</v>
      </c>
      <c r="AX98" s="13" t="s">
        <v>78</v>
      </c>
      <c r="AY98" s="236" t="s">
        <v>111</v>
      </c>
    </row>
    <row r="99" s="2" customFormat="1" ht="16.5" customHeight="1">
      <c r="A99" s="37"/>
      <c r="B99" s="38"/>
      <c r="C99" s="207" t="s">
        <v>136</v>
      </c>
      <c r="D99" s="207" t="s">
        <v>114</v>
      </c>
      <c r="E99" s="208" t="s">
        <v>137</v>
      </c>
      <c r="F99" s="209" t="s">
        <v>138</v>
      </c>
      <c r="G99" s="210" t="s">
        <v>132</v>
      </c>
      <c r="H99" s="211">
        <v>4</v>
      </c>
      <c r="I99" s="212"/>
      <c r="J99" s="213">
        <f>ROUND(I99*H99,2)</f>
        <v>0</v>
      </c>
      <c r="K99" s="209" t="s">
        <v>118</v>
      </c>
      <c r="L99" s="43"/>
      <c r="M99" s="214" t="s">
        <v>19</v>
      </c>
      <c r="N99" s="215" t="s">
        <v>43</v>
      </c>
      <c r="O99" s="83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8" t="s">
        <v>119</v>
      </c>
      <c r="AT99" s="218" t="s">
        <v>114</v>
      </c>
      <c r="AU99" s="218" t="s">
        <v>80</v>
      </c>
      <c r="AY99" s="16" t="s">
        <v>111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6" t="s">
        <v>78</v>
      </c>
      <c r="BK99" s="219">
        <f>ROUND(I99*H99,2)</f>
        <v>0</v>
      </c>
      <c r="BL99" s="16" t="s">
        <v>119</v>
      </c>
      <c r="BM99" s="218" t="s">
        <v>139</v>
      </c>
    </row>
    <row r="100" s="2" customFormat="1">
      <c r="A100" s="37"/>
      <c r="B100" s="38"/>
      <c r="C100" s="39"/>
      <c r="D100" s="220" t="s">
        <v>121</v>
      </c>
      <c r="E100" s="39"/>
      <c r="F100" s="221" t="s">
        <v>140</v>
      </c>
      <c r="G100" s="39"/>
      <c r="H100" s="39"/>
      <c r="I100" s="222"/>
      <c r="J100" s="39"/>
      <c r="K100" s="39"/>
      <c r="L100" s="43"/>
      <c r="M100" s="223"/>
      <c r="N100" s="224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121</v>
      </c>
      <c r="AU100" s="16" t="s">
        <v>80</v>
      </c>
    </row>
    <row r="101" s="13" customFormat="1">
      <c r="A101" s="13"/>
      <c r="B101" s="225"/>
      <c r="C101" s="226"/>
      <c r="D101" s="227" t="s">
        <v>123</v>
      </c>
      <c r="E101" s="228" t="s">
        <v>19</v>
      </c>
      <c r="F101" s="229" t="s">
        <v>141</v>
      </c>
      <c r="G101" s="226"/>
      <c r="H101" s="230">
        <v>4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123</v>
      </c>
      <c r="AU101" s="236" t="s">
        <v>80</v>
      </c>
      <c r="AV101" s="13" t="s">
        <v>80</v>
      </c>
      <c r="AW101" s="13" t="s">
        <v>33</v>
      </c>
      <c r="AX101" s="13" t="s">
        <v>78</v>
      </c>
      <c r="AY101" s="236" t="s">
        <v>111</v>
      </c>
    </row>
    <row r="102" s="2" customFormat="1" ht="16.5" customHeight="1">
      <c r="A102" s="37"/>
      <c r="B102" s="38"/>
      <c r="C102" s="207" t="s">
        <v>124</v>
      </c>
      <c r="D102" s="207" t="s">
        <v>114</v>
      </c>
      <c r="E102" s="208" t="s">
        <v>142</v>
      </c>
      <c r="F102" s="209" t="s">
        <v>143</v>
      </c>
      <c r="G102" s="210" t="s">
        <v>132</v>
      </c>
      <c r="H102" s="211">
        <v>6</v>
      </c>
      <c r="I102" s="212"/>
      <c r="J102" s="213">
        <f>ROUND(I102*H102,2)</f>
        <v>0</v>
      </c>
      <c r="K102" s="209" t="s">
        <v>118</v>
      </c>
      <c r="L102" s="43"/>
      <c r="M102" s="214" t="s">
        <v>19</v>
      </c>
      <c r="N102" s="215" t="s">
        <v>43</v>
      </c>
      <c r="O102" s="83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8" t="s">
        <v>119</v>
      </c>
      <c r="AT102" s="218" t="s">
        <v>114</v>
      </c>
      <c r="AU102" s="218" t="s">
        <v>80</v>
      </c>
      <c r="AY102" s="16" t="s">
        <v>111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6" t="s">
        <v>78</v>
      </c>
      <c r="BK102" s="219">
        <f>ROUND(I102*H102,2)</f>
        <v>0</v>
      </c>
      <c r="BL102" s="16" t="s">
        <v>119</v>
      </c>
      <c r="BM102" s="218" t="s">
        <v>144</v>
      </c>
    </row>
    <row r="103" s="2" customFormat="1">
      <c r="A103" s="37"/>
      <c r="B103" s="38"/>
      <c r="C103" s="39"/>
      <c r="D103" s="220" t="s">
        <v>121</v>
      </c>
      <c r="E103" s="39"/>
      <c r="F103" s="221" t="s">
        <v>145</v>
      </c>
      <c r="G103" s="39"/>
      <c r="H103" s="39"/>
      <c r="I103" s="222"/>
      <c r="J103" s="39"/>
      <c r="K103" s="39"/>
      <c r="L103" s="43"/>
      <c r="M103" s="223"/>
      <c r="N103" s="224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121</v>
      </c>
      <c r="AU103" s="16" t="s">
        <v>80</v>
      </c>
    </row>
    <row r="104" s="13" customFormat="1">
      <c r="A104" s="13"/>
      <c r="B104" s="225"/>
      <c r="C104" s="226"/>
      <c r="D104" s="227" t="s">
        <v>123</v>
      </c>
      <c r="E104" s="228" t="s">
        <v>19</v>
      </c>
      <c r="F104" s="229" t="s">
        <v>135</v>
      </c>
      <c r="G104" s="226"/>
      <c r="H104" s="230">
        <v>6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123</v>
      </c>
      <c r="AU104" s="236" t="s">
        <v>80</v>
      </c>
      <c r="AV104" s="13" t="s">
        <v>80</v>
      </c>
      <c r="AW104" s="13" t="s">
        <v>33</v>
      </c>
      <c r="AX104" s="13" t="s">
        <v>78</v>
      </c>
      <c r="AY104" s="236" t="s">
        <v>111</v>
      </c>
    </row>
    <row r="105" s="2" customFormat="1" ht="16.5" customHeight="1">
      <c r="A105" s="37"/>
      <c r="B105" s="38"/>
      <c r="C105" s="207" t="s">
        <v>135</v>
      </c>
      <c r="D105" s="207" t="s">
        <v>114</v>
      </c>
      <c r="E105" s="208" t="s">
        <v>146</v>
      </c>
      <c r="F105" s="209" t="s">
        <v>147</v>
      </c>
      <c r="G105" s="210" t="s">
        <v>132</v>
      </c>
      <c r="H105" s="211">
        <v>4</v>
      </c>
      <c r="I105" s="212"/>
      <c r="J105" s="213">
        <f>ROUND(I105*H105,2)</f>
        <v>0</v>
      </c>
      <c r="K105" s="209" t="s">
        <v>118</v>
      </c>
      <c r="L105" s="43"/>
      <c r="M105" s="214" t="s">
        <v>19</v>
      </c>
      <c r="N105" s="215" t="s">
        <v>43</v>
      </c>
      <c r="O105" s="83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8" t="s">
        <v>119</v>
      </c>
      <c r="AT105" s="218" t="s">
        <v>114</v>
      </c>
      <c r="AU105" s="218" t="s">
        <v>80</v>
      </c>
      <c r="AY105" s="16" t="s">
        <v>111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6" t="s">
        <v>78</v>
      </c>
      <c r="BK105" s="219">
        <f>ROUND(I105*H105,2)</f>
        <v>0</v>
      </c>
      <c r="BL105" s="16" t="s">
        <v>119</v>
      </c>
      <c r="BM105" s="218" t="s">
        <v>148</v>
      </c>
    </row>
    <row r="106" s="2" customFormat="1">
      <c r="A106" s="37"/>
      <c r="B106" s="38"/>
      <c r="C106" s="39"/>
      <c r="D106" s="220" t="s">
        <v>121</v>
      </c>
      <c r="E106" s="39"/>
      <c r="F106" s="221" t="s">
        <v>149</v>
      </c>
      <c r="G106" s="39"/>
      <c r="H106" s="39"/>
      <c r="I106" s="222"/>
      <c r="J106" s="39"/>
      <c r="K106" s="39"/>
      <c r="L106" s="43"/>
      <c r="M106" s="223"/>
      <c r="N106" s="224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121</v>
      </c>
      <c r="AU106" s="16" t="s">
        <v>80</v>
      </c>
    </row>
    <row r="107" s="13" customFormat="1">
      <c r="A107" s="13"/>
      <c r="B107" s="225"/>
      <c r="C107" s="226"/>
      <c r="D107" s="227" t="s">
        <v>123</v>
      </c>
      <c r="E107" s="228" t="s">
        <v>19</v>
      </c>
      <c r="F107" s="229" t="s">
        <v>136</v>
      </c>
      <c r="G107" s="226"/>
      <c r="H107" s="230">
        <v>4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123</v>
      </c>
      <c r="AU107" s="236" t="s">
        <v>80</v>
      </c>
      <c r="AV107" s="13" t="s">
        <v>80</v>
      </c>
      <c r="AW107" s="13" t="s">
        <v>33</v>
      </c>
      <c r="AX107" s="13" t="s">
        <v>78</v>
      </c>
      <c r="AY107" s="236" t="s">
        <v>111</v>
      </c>
    </row>
    <row r="108" s="2" customFormat="1" ht="16.5" customHeight="1">
      <c r="A108" s="37"/>
      <c r="B108" s="38"/>
      <c r="C108" s="207" t="s">
        <v>150</v>
      </c>
      <c r="D108" s="207" t="s">
        <v>114</v>
      </c>
      <c r="E108" s="208" t="s">
        <v>151</v>
      </c>
      <c r="F108" s="209" t="s">
        <v>152</v>
      </c>
      <c r="G108" s="210" t="s">
        <v>117</v>
      </c>
      <c r="H108" s="211">
        <v>18</v>
      </c>
      <c r="I108" s="212"/>
      <c r="J108" s="213">
        <f>ROUND(I108*H108,2)</f>
        <v>0</v>
      </c>
      <c r="K108" s="209" t="s">
        <v>118</v>
      </c>
      <c r="L108" s="43"/>
      <c r="M108" s="214" t="s">
        <v>19</v>
      </c>
      <c r="N108" s="215" t="s">
        <v>43</v>
      </c>
      <c r="O108" s="83"/>
      <c r="P108" s="216">
        <f>O108*H108</f>
        <v>0</v>
      </c>
      <c r="Q108" s="216">
        <v>5.0000000000000002E-05</v>
      </c>
      <c r="R108" s="216">
        <f>Q108*H108</f>
        <v>0.00090000000000000008</v>
      </c>
      <c r="S108" s="216">
        <v>0</v>
      </c>
      <c r="T108" s="21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8" t="s">
        <v>119</v>
      </c>
      <c r="AT108" s="218" t="s">
        <v>114</v>
      </c>
      <c r="AU108" s="218" t="s">
        <v>80</v>
      </c>
      <c r="AY108" s="16" t="s">
        <v>111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6" t="s">
        <v>78</v>
      </c>
      <c r="BK108" s="219">
        <f>ROUND(I108*H108,2)</f>
        <v>0</v>
      </c>
      <c r="BL108" s="16" t="s">
        <v>119</v>
      </c>
      <c r="BM108" s="218" t="s">
        <v>153</v>
      </c>
    </row>
    <row r="109" s="2" customFormat="1">
      <c r="A109" s="37"/>
      <c r="B109" s="38"/>
      <c r="C109" s="39"/>
      <c r="D109" s="220" t="s">
        <v>121</v>
      </c>
      <c r="E109" s="39"/>
      <c r="F109" s="221" t="s">
        <v>154</v>
      </c>
      <c r="G109" s="39"/>
      <c r="H109" s="39"/>
      <c r="I109" s="222"/>
      <c r="J109" s="39"/>
      <c r="K109" s="39"/>
      <c r="L109" s="43"/>
      <c r="M109" s="223"/>
      <c r="N109" s="224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121</v>
      </c>
      <c r="AU109" s="16" t="s">
        <v>80</v>
      </c>
    </row>
    <row r="110" s="13" customFormat="1">
      <c r="A110" s="13"/>
      <c r="B110" s="225"/>
      <c r="C110" s="226"/>
      <c r="D110" s="227" t="s">
        <v>123</v>
      </c>
      <c r="E110" s="228" t="s">
        <v>19</v>
      </c>
      <c r="F110" s="229" t="s">
        <v>155</v>
      </c>
      <c r="G110" s="226"/>
      <c r="H110" s="230">
        <v>18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123</v>
      </c>
      <c r="AU110" s="236" t="s">
        <v>80</v>
      </c>
      <c r="AV110" s="13" t="s">
        <v>80</v>
      </c>
      <c r="AW110" s="13" t="s">
        <v>33</v>
      </c>
      <c r="AX110" s="13" t="s">
        <v>78</v>
      </c>
      <c r="AY110" s="236" t="s">
        <v>111</v>
      </c>
    </row>
    <row r="111" s="2" customFormat="1" ht="16.5" customHeight="1">
      <c r="A111" s="37"/>
      <c r="B111" s="38"/>
      <c r="C111" s="207" t="s">
        <v>156</v>
      </c>
      <c r="D111" s="207" t="s">
        <v>114</v>
      </c>
      <c r="E111" s="208" t="s">
        <v>157</v>
      </c>
      <c r="F111" s="209" t="s">
        <v>158</v>
      </c>
      <c r="G111" s="210" t="s">
        <v>117</v>
      </c>
      <c r="H111" s="211">
        <v>2</v>
      </c>
      <c r="I111" s="212"/>
      <c r="J111" s="213">
        <f>ROUND(I111*H111,2)</f>
        <v>0</v>
      </c>
      <c r="K111" s="209" t="s">
        <v>118</v>
      </c>
      <c r="L111" s="43"/>
      <c r="M111" s="214" t="s">
        <v>19</v>
      </c>
      <c r="N111" s="215" t="s">
        <v>43</v>
      </c>
      <c r="O111" s="83"/>
      <c r="P111" s="216">
        <f>O111*H111</f>
        <v>0</v>
      </c>
      <c r="Q111" s="216">
        <v>5.0000000000000002E-05</v>
      </c>
      <c r="R111" s="216">
        <f>Q111*H111</f>
        <v>0.00010000000000000001</v>
      </c>
      <c r="S111" s="216">
        <v>0</v>
      </c>
      <c r="T111" s="21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8" t="s">
        <v>119</v>
      </c>
      <c r="AT111" s="218" t="s">
        <v>114</v>
      </c>
      <c r="AU111" s="218" t="s">
        <v>80</v>
      </c>
      <c r="AY111" s="16" t="s">
        <v>111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6" t="s">
        <v>78</v>
      </c>
      <c r="BK111" s="219">
        <f>ROUND(I111*H111,2)</f>
        <v>0</v>
      </c>
      <c r="BL111" s="16" t="s">
        <v>119</v>
      </c>
      <c r="BM111" s="218" t="s">
        <v>159</v>
      </c>
    </row>
    <row r="112" s="2" customFormat="1">
      <c r="A112" s="37"/>
      <c r="B112" s="38"/>
      <c r="C112" s="39"/>
      <c r="D112" s="220" t="s">
        <v>121</v>
      </c>
      <c r="E112" s="39"/>
      <c r="F112" s="221" t="s">
        <v>160</v>
      </c>
      <c r="G112" s="39"/>
      <c r="H112" s="39"/>
      <c r="I112" s="222"/>
      <c r="J112" s="39"/>
      <c r="K112" s="39"/>
      <c r="L112" s="43"/>
      <c r="M112" s="223"/>
      <c r="N112" s="224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121</v>
      </c>
      <c r="AU112" s="16" t="s">
        <v>80</v>
      </c>
    </row>
    <row r="113" s="13" customFormat="1">
      <c r="A113" s="13"/>
      <c r="B113" s="225"/>
      <c r="C113" s="226"/>
      <c r="D113" s="227" t="s">
        <v>123</v>
      </c>
      <c r="E113" s="228" t="s">
        <v>19</v>
      </c>
      <c r="F113" s="229" t="s">
        <v>80</v>
      </c>
      <c r="G113" s="226"/>
      <c r="H113" s="230">
        <v>2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123</v>
      </c>
      <c r="AU113" s="236" t="s">
        <v>80</v>
      </c>
      <c r="AV113" s="13" t="s">
        <v>80</v>
      </c>
      <c r="AW113" s="13" t="s">
        <v>33</v>
      </c>
      <c r="AX113" s="13" t="s">
        <v>78</v>
      </c>
      <c r="AY113" s="236" t="s">
        <v>111</v>
      </c>
    </row>
    <row r="114" s="2" customFormat="1" ht="16.5" customHeight="1">
      <c r="A114" s="37"/>
      <c r="B114" s="38"/>
      <c r="C114" s="207" t="s">
        <v>161</v>
      </c>
      <c r="D114" s="207" t="s">
        <v>114</v>
      </c>
      <c r="E114" s="208" t="s">
        <v>162</v>
      </c>
      <c r="F114" s="209" t="s">
        <v>163</v>
      </c>
      <c r="G114" s="210" t="s">
        <v>117</v>
      </c>
      <c r="H114" s="211">
        <v>18</v>
      </c>
      <c r="I114" s="212"/>
      <c r="J114" s="213">
        <f>ROUND(I114*H114,2)</f>
        <v>0</v>
      </c>
      <c r="K114" s="209" t="s">
        <v>118</v>
      </c>
      <c r="L114" s="43"/>
      <c r="M114" s="214" t="s">
        <v>19</v>
      </c>
      <c r="N114" s="215" t="s">
        <v>43</v>
      </c>
      <c r="O114" s="83"/>
      <c r="P114" s="216">
        <f>O114*H114</f>
        <v>0</v>
      </c>
      <c r="Q114" s="216">
        <v>0.00042999999999999999</v>
      </c>
      <c r="R114" s="216">
        <f>Q114*H114</f>
        <v>0.0077399999999999995</v>
      </c>
      <c r="S114" s="216">
        <v>0</v>
      </c>
      <c r="T114" s="21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8" t="s">
        <v>119</v>
      </c>
      <c r="AT114" s="218" t="s">
        <v>114</v>
      </c>
      <c r="AU114" s="218" t="s">
        <v>80</v>
      </c>
      <c r="AY114" s="16" t="s">
        <v>111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6" t="s">
        <v>78</v>
      </c>
      <c r="BK114" s="219">
        <f>ROUND(I114*H114,2)</f>
        <v>0</v>
      </c>
      <c r="BL114" s="16" t="s">
        <v>119</v>
      </c>
      <c r="BM114" s="218" t="s">
        <v>164</v>
      </c>
    </row>
    <row r="115" s="2" customFormat="1">
      <c r="A115" s="37"/>
      <c r="B115" s="38"/>
      <c r="C115" s="39"/>
      <c r="D115" s="220" t="s">
        <v>121</v>
      </c>
      <c r="E115" s="39"/>
      <c r="F115" s="221" t="s">
        <v>165</v>
      </c>
      <c r="G115" s="39"/>
      <c r="H115" s="39"/>
      <c r="I115" s="222"/>
      <c r="J115" s="39"/>
      <c r="K115" s="39"/>
      <c r="L115" s="43"/>
      <c r="M115" s="223"/>
      <c r="N115" s="224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121</v>
      </c>
      <c r="AU115" s="16" t="s">
        <v>80</v>
      </c>
    </row>
    <row r="116" s="13" customFormat="1">
      <c r="A116" s="13"/>
      <c r="B116" s="225"/>
      <c r="C116" s="226"/>
      <c r="D116" s="227" t="s">
        <v>123</v>
      </c>
      <c r="E116" s="228" t="s">
        <v>19</v>
      </c>
      <c r="F116" s="229" t="s">
        <v>155</v>
      </c>
      <c r="G116" s="226"/>
      <c r="H116" s="230">
        <v>18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123</v>
      </c>
      <c r="AU116" s="236" t="s">
        <v>80</v>
      </c>
      <c r="AV116" s="13" t="s">
        <v>80</v>
      </c>
      <c r="AW116" s="13" t="s">
        <v>33</v>
      </c>
      <c r="AX116" s="13" t="s">
        <v>78</v>
      </c>
      <c r="AY116" s="236" t="s">
        <v>111</v>
      </c>
    </row>
    <row r="117" s="2" customFormat="1" ht="16.5" customHeight="1">
      <c r="A117" s="37"/>
      <c r="B117" s="38"/>
      <c r="C117" s="237" t="s">
        <v>166</v>
      </c>
      <c r="D117" s="237" t="s">
        <v>167</v>
      </c>
      <c r="E117" s="238" t="s">
        <v>168</v>
      </c>
      <c r="F117" s="239" t="s">
        <v>169</v>
      </c>
      <c r="G117" s="240" t="s">
        <v>117</v>
      </c>
      <c r="H117" s="241">
        <v>18</v>
      </c>
      <c r="I117" s="242"/>
      <c r="J117" s="243">
        <f>ROUND(I117*H117,2)</f>
        <v>0</v>
      </c>
      <c r="K117" s="239" t="s">
        <v>118</v>
      </c>
      <c r="L117" s="244"/>
      <c r="M117" s="245" t="s">
        <v>19</v>
      </c>
      <c r="N117" s="246" t="s">
        <v>43</v>
      </c>
      <c r="O117" s="83"/>
      <c r="P117" s="216">
        <f>O117*H117</f>
        <v>0</v>
      </c>
      <c r="Q117" s="216">
        <v>0.00038000000000000002</v>
      </c>
      <c r="R117" s="216">
        <f>Q117*H117</f>
        <v>0.0068400000000000006</v>
      </c>
      <c r="S117" s="216">
        <v>0</v>
      </c>
      <c r="T117" s="217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8" t="s">
        <v>170</v>
      </c>
      <c r="AT117" s="218" t="s">
        <v>167</v>
      </c>
      <c r="AU117" s="218" t="s">
        <v>80</v>
      </c>
      <c r="AY117" s="16" t="s">
        <v>111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6" t="s">
        <v>78</v>
      </c>
      <c r="BK117" s="219">
        <f>ROUND(I117*H117,2)</f>
        <v>0</v>
      </c>
      <c r="BL117" s="16" t="s">
        <v>119</v>
      </c>
      <c r="BM117" s="218" t="s">
        <v>171</v>
      </c>
    </row>
    <row r="118" s="2" customFormat="1">
      <c r="A118" s="37"/>
      <c r="B118" s="38"/>
      <c r="C118" s="39"/>
      <c r="D118" s="220" t="s">
        <v>121</v>
      </c>
      <c r="E118" s="39"/>
      <c r="F118" s="221" t="s">
        <v>172</v>
      </c>
      <c r="G118" s="39"/>
      <c r="H118" s="39"/>
      <c r="I118" s="222"/>
      <c r="J118" s="39"/>
      <c r="K118" s="39"/>
      <c r="L118" s="43"/>
      <c r="M118" s="223"/>
      <c r="N118" s="224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121</v>
      </c>
      <c r="AU118" s="16" t="s">
        <v>80</v>
      </c>
    </row>
    <row r="119" s="13" customFormat="1">
      <c r="A119" s="13"/>
      <c r="B119" s="225"/>
      <c r="C119" s="226"/>
      <c r="D119" s="227" t="s">
        <v>123</v>
      </c>
      <c r="E119" s="226"/>
      <c r="F119" s="229" t="s">
        <v>173</v>
      </c>
      <c r="G119" s="226"/>
      <c r="H119" s="230">
        <v>18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123</v>
      </c>
      <c r="AU119" s="236" t="s">
        <v>80</v>
      </c>
      <c r="AV119" s="13" t="s">
        <v>80</v>
      </c>
      <c r="AW119" s="13" t="s">
        <v>4</v>
      </c>
      <c r="AX119" s="13" t="s">
        <v>78</v>
      </c>
      <c r="AY119" s="236" t="s">
        <v>111</v>
      </c>
    </row>
    <row r="120" s="2" customFormat="1" ht="16.5" customHeight="1">
      <c r="A120" s="37"/>
      <c r="B120" s="38"/>
      <c r="C120" s="207" t="s">
        <v>174</v>
      </c>
      <c r="D120" s="207" t="s">
        <v>114</v>
      </c>
      <c r="E120" s="208" t="s">
        <v>175</v>
      </c>
      <c r="F120" s="209" t="s">
        <v>176</v>
      </c>
      <c r="G120" s="210" t="s">
        <v>117</v>
      </c>
      <c r="H120" s="211">
        <v>2</v>
      </c>
      <c r="I120" s="212"/>
      <c r="J120" s="213">
        <f>ROUND(I120*H120,2)</f>
        <v>0</v>
      </c>
      <c r="K120" s="209" t="s">
        <v>118</v>
      </c>
      <c r="L120" s="43"/>
      <c r="M120" s="214" t="s">
        <v>19</v>
      </c>
      <c r="N120" s="215" t="s">
        <v>43</v>
      </c>
      <c r="O120" s="83"/>
      <c r="P120" s="216">
        <f>O120*H120</f>
        <v>0</v>
      </c>
      <c r="Q120" s="216">
        <v>0.00051000000000000004</v>
      </c>
      <c r="R120" s="216">
        <f>Q120*H120</f>
        <v>0.0010200000000000001</v>
      </c>
      <c r="S120" s="216">
        <v>0</v>
      </c>
      <c r="T120" s="21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8" t="s">
        <v>119</v>
      </c>
      <c r="AT120" s="218" t="s">
        <v>114</v>
      </c>
      <c r="AU120" s="218" t="s">
        <v>80</v>
      </c>
      <c r="AY120" s="16" t="s">
        <v>111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6" t="s">
        <v>78</v>
      </c>
      <c r="BK120" s="219">
        <f>ROUND(I120*H120,2)</f>
        <v>0</v>
      </c>
      <c r="BL120" s="16" t="s">
        <v>119</v>
      </c>
      <c r="BM120" s="218" t="s">
        <v>177</v>
      </c>
    </row>
    <row r="121" s="2" customFormat="1">
      <c r="A121" s="37"/>
      <c r="B121" s="38"/>
      <c r="C121" s="39"/>
      <c r="D121" s="220" t="s">
        <v>121</v>
      </c>
      <c r="E121" s="39"/>
      <c r="F121" s="221" t="s">
        <v>178</v>
      </c>
      <c r="G121" s="39"/>
      <c r="H121" s="39"/>
      <c r="I121" s="222"/>
      <c r="J121" s="39"/>
      <c r="K121" s="39"/>
      <c r="L121" s="43"/>
      <c r="M121" s="223"/>
      <c r="N121" s="224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121</v>
      </c>
      <c r="AU121" s="16" t="s">
        <v>80</v>
      </c>
    </row>
    <row r="122" s="13" customFormat="1">
      <c r="A122" s="13"/>
      <c r="B122" s="225"/>
      <c r="C122" s="226"/>
      <c r="D122" s="227" t="s">
        <v>123</v>
      </c>
      <c r="E122" s="228" t="s">
        <v>19</v>
      </c>
      <c r="F122" s="229" t="s">
        <v>80</v>
      </c>
      <c r="G122" s="226"/>
      <c r="H122" s="230">
        <v>2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123</v>
      </c>
      <c r="AU122" s="236" t="s">
        <v>80</v>
      </c>
      <c r="AV122" s="13" t="s">
        <v>80</v>
      </c>
      <c r="AW122" s="13" t="s">
        <v>33</v>
      </c>
      <c r="AX122" s="13" t="s">
        <v>78</v>
      </c>
      <c r="AY122" s="236" t="s">
        <v>111</v>
      </c>
    </row>
    <row r="123" s="2" customFormat="1" ht="16.5" customHeight="1">
      <c r="A123" s="37"/>
      <c r="B123" s="38"/>
      <c r="C123" s="237" t="s">
        <v>179</v>
      </c>
      <c r="D123" s="237" t="s">
        <v>167</v>
      </c>
      <c r="E123" s="238" t="s">
        <v>180</v>
      </c>
      <c r="F123" s="239" t="s">
        <v>181</v>
      </c>
      <c r="G123" s="240" t="s">
        <v>117</v>
      </c>
      <c r="H123" s="241">
        <v>2</v>
      </c>
      <c r="I123" s="242"/>
      <c r="J123" s="243">
        <f>ROUND(I123*H123,2)</f>
        <v>0</v>
      </c>
      <c r="K123" s="239" t="s">
        <v>118</v>
      </c>
      <c r="L123" s="244"/>
      <c r="M123" s="245" t="s">
        <v>19</v>
      </c>
      <c r="N123" s="246" t="s">
        <v>43</v>
      </c>
      <c r="O123" s="83"/>
      <c r="P123" s="216">
        <f>O123*H123</f>
        <v>0</v>
      </c>
      <c r="Q123" s="216">
        <v>0.00056999999999999998</v>
      </c>
      <c r="R123" s="216">
        <f>Q123*H123</f>
        <v>0.00114</v>
      </c>
      <c r="S123" s="216">
        <v>0</v>
      </c>
      <c r="T123" s="21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8" t="s">
        <v>170</v>
      </c>
      <c r="AT123" s="218" t="s">
        <v>167</v>
      </c>
      <c r="AU123" s="218" t="s">
        <v>80</v>
      </c>
      <c r="AY123" s="16" t="s">
        <v>111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6" t="s">
        <v>78</v>
      </c>
      <c r="BK123" s="219">
        <f>ROUND(I123*H123,2)</f>
        <v>0</v>
      </c>
      <c r="BL123" s="16" t="s">
        <v>119</v>
      </c>
      <c r="BM123" s="218" t="s">
        <v>182</v>
      </c>
    </row>
    <row r="124" s="2" customFormat="1">
      <c r="A124" s="37"/>
      <c r="B124" s="38"/>
      <c r="C124" s="39"/>
      <c r="D124" s="220" t="s">
        <v>121</v>
      </c>
      <c r="E124" s="39"/>
      <c r="F124" s="221" t="s">
        <v>183</v>
      </c>
      <c r="G124" s="39"/>
      <c r="H124" s="39"/>
      <c r="I124" s="222"/>
      <c r="J124" s="39"/>
      <c r="K124" s="39"/>
      <c r="L124" s="43"/>
      <c r="M124" s="223"/>
      <c r="N124" s="224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121</v>
      </c>
      <c r="AU124" s="16" t="s">
        <v>80</v>
      </c>
    </row>
    <row r="125" s="13" customFormat="1">
      <c r="A125" s="13"/>
      <c r="B125" s="225"/>
      <c r="C125" s="226"/>
      <c r="D125" s="227" t="s">
        <v>123</v>
      </c>
      <c r="E125" s="226"/>
      <c r="F125" s="229" t="s">
        <v>184</v>
      </c>
      <c r="G125" s="226"/>
      <c r="H125" s="230">
        <v>2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123</v>
      </c>
      <c r="AU125" s="236" t="s">
        <v>80</v>
      </c>
      <c r="AV125" s="13" t="s">
        <v>80</v>
      </c>
      <c r="AW125" s="13" t="s">
        <v>4</v>
      </c>
      <c r="AX125" s="13" t="s">
        <v>78</v>
      </c>
      <c r="AY125" s="236" t="s">
        <v>111</v>
      </c>
    </row>
    <row r="126" s="2" customFormat="1" ht="24.15" customHeight="1">
      <c r="A126" s="37"/>
      <c r="B126" s="38"/>
      <c r="C126" s="237" t="s">
        <v>185</v>
      </c>
      <c r="D126" s="237" t="s">
        <v>167</v>
      </c>
      <c r="E126" s="238" t="s">
        <v>186</v>
      </c>
      <c r="F126" s="239" t="s">
        <v>187</v>
      </c>
      <c r="G126" s="240" t="s">
        <v>132</v>
      </c>
      <c r="H126" s="241">
        <v>18</v>
      </c>
      <c r="I126" s="242"/>
      <c r="J126" s="243">
        <f>ROUND(I126*H126,2)</f>
        <v>0</v>
      </c>
      <c r="K126" s="239" t="s">
        <v>118</v>
      </c>
      <c r="L126" s="244"/>
      <c r="M126" s="245" t="s">
        <v>19</v>
      </c>
      <c r="N126" s="246" t="s">
        <v>43</v>
      </c>
      <c r="O126" s="83"/>
      <c r="P126" s="216">
        <f>O126*H126</f>
        <v>0</v>
      </c>
      <c r="Q126" s="216">
        <v>0.00010000000000000001</v>
      </c>
      <c r="R126" s="216">
        <f>Q126*H126</f>
        <v>0.0018000000000000002</v>
      </c>
      <c r="S126" s="216">
        <v>0</v>
      </c>
      <c r="T126" s="21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8" t="s">
        <v>170</v>
      </c>
      <c r="AT126" s="218" t="s">
        <v>167</v>
      </c>
      <c r="AU126" s="218" t="s">
        <v>80</v>
      </c>
      <c r="AY126" s="16" t="s">
        <v>111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6" t="s">
        <v>78</v>
      </c>
      <c r="BK126" s="219">
        <f>ROUND(I126*H126,2)</f>
        <v>0</v>
      </c>
      <c r="BL126" s="16" t="s">
        <v>119</v>
      </c>
      <c r="BM126" s="218" t="s">
        <v>188</v>
      </c>
    </row>
    <row r="127" s="2" customFormat="1">
      <c r="A127" s="37"/>
      <c r="B127" s="38"/>
      <c r="C127" s="39"/>
      <c r="D127" s="220" t="s">
        <v>121</v>
      </c>
      <c r="E127" s="39"/>
      <c r="F127" s="221" t="s">
        <v>189</v>
      </c>
      <c r="G127" s="39"/>
      <c r="H127" s="39"/>
      <c r="I127" s="222"/>
      <c r="J127" s="39"/>
      <c r="K127" s="39"/>
      <c r="L127" s="43"/>
      <c r="M127" s="223"/>
      <c r="N127" s="224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121</v>
      </c>
      <c r="AU127" s="16" t="s">
        <v>80</v>
      </c>
    </row>
    <row r="128" s="13" customFormat="1">
      <c r="A128" s="13"/>
      <c r="B128" s="225"/>
      <c r="C128" s="226"/>
      <c r="D128" s="227" t="s">
        <v>123</v>
      </c>
      <c r="E128" s="228" t="s">
        <v>19</v>
      </c>
      <c r="F128" s="229" t="s">
        <v>155</v>
      </c>
      <c r="G128" s="226"/>
      <c r="H128" s="230">
        <v>18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123</v>
      </c>
      <c r="AU128" s="236" t="s">
        <v>80</v>
      </c>
      <c r="AV128" s="13" t="s">
        <v>80</v>
      </c>
      <c r="AW128" s="13" t="s">
        <v>33</v>
      </c>
      <c r="AX128" s="13" t="s">
        <v>78</v>
      </c>
      <c r="AY128" s="236" t="s">
        <v>111</v>
      </c>
    </row>
    <row r="129" s="2" customFormat="1" ht="24.15" customHeight="1">
      <c r="A129" s="37"/>
      <c r="B129" s="38"/>
      <c r="C129" s="237" t="s">
        <v>190</v>
      </c>
      <c r="D129" s="237" t="s">
        <v>167</v>
      </c>
      <c r="E129" s="238" t="s">
        <v>191</v>
      </c>
      <c r="F129" s="239" t="s">
        <v>192</v>
      </c>
      <c r="G129" s="240" t="s">
        <v>132</v>
      </c>
      <c r="H129" s="241">
        <v>2</v>
      </c>
      <c r="I129" s="242"/>
      <c r="J129" s="243">
        <f>ROUND(I129*H129,2)</f>
        <v>0</v>
      </c>
      <c r="K129" s="239" t="s">
        <v>118</v>
      </c>
      <c r="L129" s="244"/>
      <c r="M129" s="245" t="s">
        <v>19</v>
      </c>
      <c r="N129" s="246" t="s">
        <v>43</v>
      </c>
      <c r="O129" s="83"/>
      <c r="P129" s="216">
        <f>O129*H129</f>
        <v>0</v>
      </c>
      <c r="Q129" s="216">
        <v>0.00010000000000000001</v>
      </c>
      <c r="R129" s="216">
        <f>Q129*H129</f>
        <v>0.00020000000000000001</v>
      </c>
      <c r="S129" s="216">
        <v>0</v>
      </c>
      <c r="T129" s="21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8" t="s">
        <v>170</v>
      </c>
      <c r="AT129" s="218" t="s">
        <v>167</v>
      </c>
      <c r="AU129" s="218" t="s">
        <v>80</v>
      </c>
      <c r="AY129" s="16" t="s">
        <v>111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78</v>
      </c>
      <c r="BK129" s="219">
        <f>ROUND(I129*H129,2)</f>
        <v>0</v>
      </c>
      <c r="BL129" s="16" t="s">
        <v>119</v>
      </c>
      <c r="BM129" s="218" t="s">
        <v>193</v>
      </c>
    </row>
    <row r="130" s="2" customFormat="1">
      <c r="A130" s="37"/>
      <c r="B130" s="38"/>
      <c r="C130" s="39"/>
      <c r="D130" s="220" t="s">
        <v>121</v>
      </c>
      <c r="E130" s="39"/>
      <c r="F130" s="221" t="s">
        <v>194</v>
      </c>
      <c r="G130" s="39"/>
      <c r="H130" s="39"/>
      <c r="I130" s="222"/>
      <c r="J130" s="39"/>
      <c r="K130" s="39"/>
      <c r="L130" s="43"/>
      <c r="M130" s="223"/>
      <c r="N130" s="224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121</v>
      </c>
      <c r="AU130" s="16" t="s">
        <v>80</v>
      </c>
    </row>
    <row r="131" s="13" customFormat="1">
      <c r="A131" s="13"/>
      <c r="B131" s="225"/>
      <c r="C131" s="226"/>
      <c r="D131" s="227" t="s">
        <v>123</v>
      </c>
      <c r="E131" s="228" t="s">
        <v>19</v>
      </c>
      <c r="F131" s="229" t="s">
        <v>80</v>
      </c>
      <c r="G131" s="226"/>
      <c r="H131" s="230">
        <v>2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123</v>
      </c>
      <c r="AU131" s="236" t="s">
        <v>80</v>
      </c>
      <c r="AV131" s="13" t="s">
        <v>80</v>
      </c>
      <c r="AW131" s="13" t="s">
        <v>33</v>
      </c>
      <c r="AX131" s="13" t="s">
        <v>78</v>
      </c>
      <c r="AY131" s="236" t="s">
        <v>111</v>
      </c>
    </row>
    <row r="132" s="2" customFormat="1" ht="16.5" customHeight="1">
      <c r="A132" s="37"/>
      <c r="B132" s="38"/>
      <c r="C132" s="207" t="s">
        <v>8</v>
      </c>
      <c r="D132" s="207" t="s">
        <v>114</v>
      </c>
      <c r="E132" s="208" t="s">
        <v>195</v>
      </c>
      <c r="F132" s="209" t="s">
        <v>196</v>
      </c>
      <c r="G132" s="210" t="s">
        <v>197</v>
      </c>
      <c r="H132" s="211">
        <v>6</v>
      </c>
      <c r="I132" s="212"/>
      <c r="J132" s="213">
        <f>ROUND(I132*H132,2)</f>
        <v>0</v>
      </c>
      <c r="K132" s="209" t="s">
        <v>118</v>
      </c>
      <c r="L132" s="43"/>
      <c r="M132" s="214" t="s">
        <v>19</v>
      </c>
      <c r="N132" s="215" t="s">
        <v>43</v>
      </c>
      <c r="O132" s="83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8" t="s">
        <v>119</v>
      </c>
      <c r="AT132" s="218" t="s">
        <v>114</v>
      </c>
      <c r="AU132" s="218" t="s">
        <v>80</v>
      </c>
      <c r="AY132" s="16" t="s">
        <v>111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6" t="s">
        <v>78</v>
      </c>
      <c r="BK132" s="219">
        <f>ROUND(I132*H132,2)</f>
        <v>0</v>
      </c>
      <c r="BL132" s="16" t="s">
        <v>119</v>
      </c>
      <c r="BM132" s="218" t="s">
        <v>198</v>
      </c>
    </row>
    <row r="133" s="2" customFormat="1">
      <c r="A133" s="37"/>
      <c r="B133" s="38"/>
      <c r="C133" s="39"/>
      <c r="D133" s="220" t="s">
        <v>121</v>
      </c>
      <c r="E133" s="39"/>
      <c r="F133" s="221" t="s">
        <v>199</v>
      </c>
      <c r="G133" s="39"/>
      <c r="H133" s="39"/>
      <c r="I133" s="222"/>
      <c r="J133" s="39"/>
      <c r="K133" s="39"/>
      <c r="L133" s="43"/>
      <c r="M133" s="223"/>
      <c r="N133" s="224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121</v>
      </c>
      <c r="AU133" s="16" t="s">
        <v>80</v>
      </c>
    </row>
    <row r="134" s="13" customFormat="1">
      <c r="A134" s="13"/>
      <c r="B134" s="225"/>
      <c r="C134" s="226"/>
      <c r="D134" s="227" t="s">
        <v>123</v>
      </c>
      <c r="E134" s="228" t="s">
        <v>19</v>
      </c>
      <c r="F134" s="229" t="s">
        <v>135</v>
      </c>
      <c r="G134" s="226"/>
      <c r="H134" s="230">
        <v>6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123</v>
      </c>
      <c r="AU134" s="236" t="s">
        <v>80</v>
      </c>
      <c r="AV134" s="13" t="s">
        <v>80</v>
      </c>
      <c r="AW134" s="13" t="s">
        <v>33</v>
      </c>
      <c r="AX134" s="13" t="s">
        <v>78</v>
      </c>
      <c r="AY134" s="236" t="s">
        <v>111</v>
      </c>
    </row>
    <row r="135" s="2" customFormat="1" ht="24.15" customHeight="1">
      <c r="A135" s="37"/>
      <c r="B135" s="38"/>
      <c r="C135" s="207" t="s">
        <v>119</v>
      </c>
      <c r="D135" s="207" t="s">
        <v>114</v>
      </c>
      <c r="E135" s="208" t="s">
        <v>200</v>
      </c>
      <c r="F135" s="209" t="s">
        <v>201</v>
      </c>
      <c r="G135" s="210" t="s">
        <v>202</v>
      </c>
      <c r="H135" s="211">
        <v>0.002</v>
      </c>
      <c r="I135" s="212"/>
      <c r="J135" s="213">
        <f>ROUND(I135*H135,2)</f>
        <v>0</v>
      </c>
      <c r="K135" s="209" t="s">
        <v>118</v>
      </c>
      <c r="L135" s="43"/>
      <c r="M135" s="214" t="s">
        <v>19</v>
      </c>
      <c r="N135" s="215" t="s">
        <v>43</v>
      </c>
      <c r="O135" s="83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8" t="s">
        <v>119</v>
      </c>
      <c r="AT135" s="218" t="s">
        <v>114</v>
      </c>
      <c r="AU135" s="218" t="s">
        <v>80</v>
      </c>
      <c r="AY135" s="16" t="s">
        <v>111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78</v>
      </c>
      <c r="BK135" s="219">
        <f>ROUND(I135*H135,2)</f>
        <v>0</v>
      </c>
      <c r="BL135" s="16" t="s">
        <v>119</v>
      </c>
      <c r="BM135" s="218" t="s">
        <v>203</v>
      </c>
    </row>
    <row r="136" s="2" customFormat="1">
      <c r="A136" s="37"/>
      <c r="B136" s="38"/>
      <c r="C136" s="39"/>
      <c r="D136" s="220" t="s">
        <v>121</v>
      </c>
      <c r="E136" s="39"/>
      <c r="F136" s="221" t="s">
        <v>204</v>
      </c>
      <c r="G136" s="39"/>
      <c r="H136" s="39"/>
      <c r="I136" s="222"/>
      <c r="J136" s="39"/>
      <c r="K136" s="39"/>
      <c r="L136" s="43"/>
      <c r="M136" s="223"/>
      <c r="N136" s="224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121</v>
      </c>
      <c r="AU136" s="16" t="s">
        <v>80</v>
      </c>
    </row>
    <row r="137" s="13" customFormat="1">
      <c r="A137" s="13"/>
      <c r="B137" s="225"/>
      <c r="C137" s="226"/>
      <c r="D137" s="227" t="s">
        <v>123</v>
      </c>
      <c r="E137" s="228" t="s">
        <v>19</v>
      </c>
      <c r="F137" s="229" t="s">
        <v>205</v>
      </c>
      <c r="G137" s="226"/>
      <c r="H137" s="230">
        <v>0.002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123</v>
      </c>
      <c r="AU137" s="236" t="s">
        <v>80</v>
      </c>
      <c r="AV137" s="13" t="s">
        <v>80</v>
      </c>
      <c r="AW137" s="13" t="s">
        <v>33</v>
      </c>
      <c r="AX137" s="13" t="s">
        <v>78</v>
      </c>
      <c r="AY137" s="236" t="s">
        <v>111</v>
      </c>
    </row>
    <row r="138" s="2" customFormat="1" ht="24.15" customHeight="1">
      <c r="A138" s="37"/>
      <c r="B138" s="38"/>
      <c r="C138" s="207" t="s">
        <v>206</v>
      </c>
      <c r="D138" s="207" t="s">
        <v>114</v>
      </c>
      <c r="E138" s="208" t="s">
        <v>207</v>
      </c>
      <c r="F138" s="209" t="s">
        <v>208</v>
      </c>
      <c r="G138" s="210" t="s">
        <v>202</v>
      </c>
      <c r="H138" s="211">
        <v>0.02</v>
      </c>
      <c r="I138" s="212"/>
      <c r="J138" s="213">
        <f>ROUND(I138*H138,2)</f>
        <v>0</v>
      </c>
      <c r="K138" s="209" t="s">
        <v>118</v>
      </c>
      <c r="L138" s="43"/>
      <c r="M138" s="214" t="s">
        <v>19</v>
      </c>
      <c r="N138" s="215" t="s">
        <v>43</v>
      </c>
      <c r="O138" s="83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8" t="s">
        <v>119</v>
      </c>
      <c r="AT138" s="218" t="s">
        <v>114</v>
      </c>
      <c r="AU138" s="218" t="s">
        <v>80</v>
      </c>
      <c r="AY138" s="16" t="s">
        <v>111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6" t="s">
        <v>78</v>
      </c>
      <c r="BK138" s="219">
        <f>ROUND(I138*H138,2)</f>
        <v>0</v>
      </c>
      <c r="BL138" s="16" t="s">
        <v>119</v>
      </c>
      <c r="BM138" s="218" t="s">
        <v>209</v>
      </c>
    </row>
    <row r="139" s="2" customFormat="1">
      <c r="A139" s="37"/>
      <c r="B139" s="38"/>
      <c r="C139" s="39"/>
      <c r="D139" s="220" t="s">
        <v>121</v>
      </c>
      <c r="E139" s="39"/>
      <c r="F139" s="221" t="s">
        <v>210</v>
      </c>
      <c r="G139" s="39"/>
      <c r="H139" s="39"/>
      <c r="I139" s="222"/>
      <c r="J139" s="39"/>
      <c r="K139" s="39"/>
      <c r="L139" s="43"/>
      <c r="M139" s="247"/>
      <c r="N139" s="248"/>
      <c r="O139" s="249"/>
      <c r="P139" s="249"/>
      <c r="Q139" s="249"/>
      <c r="R139" s="249"/>
      <c r="S139" s="249"/>
      <c r="T139" s="250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121</v>
      </c>
      <c r="AU139" s="16" t="s">
        <v>80</v>
      </c>
    </row>
    <row r="140" s="2" customFormat="1" ht="6.96" customHeight="1">
      <c r="A140" s="37"/>
      <c r="B140" s="58"/>
      <c r="C140" s="59"/>
      <c r="D140" s="59"/>
      <c r="E140" s="59"/>
      <c r="F140" s="59"/>
      <c r="G140" s="59"/>
      <c r="H140" s="59"/>
      <c r="I140" s="59"/>
      <c r="J140" s="59"/>
      <c r="K140" s="59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zlmg15kxP2+dZHpm9rf0lqt36rqgeYXqa5/xWw6789nxDa16V923mna98J+3pg6DN/r6DNgcKwYvA7rL4WmHuA==" hashValue="yhy0nbr4IvSUVMtmh46BmwmUohVFLDfyHpkVW2m3KnfEfQy2fR4wFVeVjmqWFx/EUvQ4wCQalszCq8bTYK9h9w==" algorithmName="SHA-512" password="CC35"/>
  <autoFilter ref="C86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1_02/722170801"/>
    <hyperlink ref="F94" r:id="rId2" display="https://podminky.urs.cz/item/CS_URS_2021_02/722170804"/>
    <hyperlink ref="F97" r:id="rId3" display="https://podminky.urs.cz/item/CS_URS_2021_02/722171913"/>
    <hyperlink ref="F100" r:id="rId4" display="https://podminky.urs.cz/item/CS_URS_2021_02/722171914"/>
    <hyperlink ref="F103" r:id="rId5" display="https://podminky.urs.cz/item/CS_URS_2021_02/722173913"/>
    <hyperlink ref="F106" r:id="rId6" display="https://podminky.urs.cz/item/CS_URS_2021_02/722173914"/>
    <hyperlink ref="F109" r:id="rId7" display="https://podminky.urs.cz/item/CS_URS_2021_02/722174913"/>
    <hyperlink ref="F112" r:id="rId8" display="https://podminky.urs.cz/item/CS_URS_2021_02/722174914"/>
    <hyperlink ref="F115" r:id="rId9" display="https://podminky.urs.cz/item/CS_URS_2021_02/722176113"/>
    <hyperlink ref="F118" r:id="rId10" display="https://podminky.urs.cz/item/CS_URS_2021_02/28615105"/>
    <hyperlink ref="F121" r:id="rId11" display="https://podminky.urs.cz/item/CS_URS_2021_02/722176114"/>
    <hyperlink ref="F124" r:id="rId12" display="https://podminky.urs.cz/item/CS_URS_2021_02/28615109"/>
    <hyperlink ref="F127" r:id="rId13" display="https://podminky.urs.cz/item/CS_URS_2021_02/WVN.PRK02025XX"/>
    <hyperlink ref="F130" r:id="rId14" display="https://podminky.urs.cz/item/CS_URS_2021_02/WVN.PRK03240XX"/>
    <hyperlink ref="F133" r:id="rId15" display="https://podminky.urs.cz/item/CS_URS_2021_02/722179191"/>
    <hyperlink ref="F136" r:id="rId16" display="https://podminky.urs.cz/item/CS_URS_2021_02/722290823"/>
    <hyperlink ref="F139" r:id="rId17" display="https://podminky.urs.cz/item/CS_URS_2021_02/9987221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1" customWidth="1"/>
    <col min="2" max="2" width="1.667969" style="251" customWidth="1"/>
    <col min="3" max="4" width="5" style="251" customWidth="1"/>
    <col min="5" max="5" width="11.66016" style="251" customWidth="1"/>
    <col min="6" max="6" width="9.160156" style="251" customWidth="1"/>
    <col min="7" max="7" width="5" style="251" customWidth="1"/>
    <col min="8" max="8" width="77.83203" style="251" customWidth="1"/>
    <col min="9" max="10" width="20" style="251" customWidth="1"/>
    <col min="11" max="11" width="1.667969" style="251" customWidth="1"/>
  </cols>
  <sheetData>
    <row r="1" s="1" customFormat="1" ht="37.5" customHeight="1"/>
    <row r="2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4" customFormat="1" ht="45" customHeight="1">
      <c r="B3" s="255"/>
      <c r="C3" s="256" t="s">
        <v>211</v>
      </c>
      <c r="D3" s="256"/>
      <c r="E3" s="256"/>
      <c r="F3" s="256"/>
      <c r="G3" s="256"/>
      <c r="H3" s="256"/>
      <c r="I3" s="256"/>
      <c r="J3" s="256"/>
      <c r="K3" s="257"/>
    </row>
    <row r="4" s="1" customFormat="1" ht="25.5" customHeight="1">
      <c r="B4" s="258"/>
      <c r="C4" s="259" t="s">
        <v>212</v>
      </c>
      <c r="D4" s="259"/>
      <c r="E4" s="259"/>
      <c r="F4" s="259"/>
      <c r="G4" s="259"/>
      <c r="H4" s="259"/>
      <c r="I4" s="259"/>
      <c r="J4" s="259"/>
      <c r="K4" s="260"/>
    </row>
    <row r="5" s="1" customFormat="1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s="1" customFormat="1" ht="15" customHeight="1">
      <c r="B6" s="258"/>
      <c r="C6" s="262" t="s">
        <v>213</v>
      </c>
      <c r="D6" s="262"/>
      <c r="E6" s="262"/>
      <c r="F6" s="262"/>
      <c r="G6" s="262"/>
      <c r="H6" s="262"/>
      <c r="I6" s="262"/>
      <c r="J6" s="262"/>
      <c r="K6" s="260"/>
    </row>
    <row r="7" s="1" customFormat="1" ht="15" customHeight="1">
      <c r="B7" s="263"/>
      <c r="C7" s="262" t="s">
        <v>214</v>
      </c>
      <c r="D7" s="262"/>
      <c r="E7" s="262"/>
      <c r="F7" s="262"/>
      <c r="G7" s="262"/>
      <c r="H7" s="262"/>
      <c r="I7" s="262"/>
      <c r="J7" s="262"/>
      <c r="K7" s="260"/>
    </row>
    <row r="8" s="1" customFormat="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="1" customFormat="1" ht="15" customHeight="1">
      <c r="B9" s="263"/>
      <c r="C9" s="262" t="s">
        <v>215</v>
      </c>
      <c r="D9" s="262"/>
      <c r="E9" s="262"/>
      <c r="F9" s="262"/>
      <c r="G9" s="262"/>
      <c r="H9" s="262"/>
      <c r="I9" s="262"/>
      <c r="J9" s="262"/>
      <c r="K9" s="260"/>
    </row>
    <row r="10" s="1" customFormat="1" ht="15" customHeight="1">
      <c r="B10" s="263"/>
      <c r="C10" s="262"/>
      <c r="D10" s="262" t="s">
        <v>216</v>
      </c>
      <c r="E10" s="262"/>
      <c r="F10" s="262"/>
      <c r="G10" s="262"/>
      <c r="H10" s="262"/>
      <c r="I10" s="262"/>
      <c r="J10" s="262"/>
      <c r="K10" s="260"/>
    </row>
    <row r="11" s="1" customFormat="1" ht="15" customHeight="1">
      <c r="B11" s="263"/>
      <c r="C11" s="264"/>
      <c r="D11" s="262" t="s">
        <v>217</v>
      </c>
      <c r="E11" s="262"/>
      <c r="F11" s="262"/>
      <c r="G11" s="262"/>
      <c r="H11" s="262"/>
      <c r="I11" s="262"/>
      <c r="J11" s="262"/>
      <c r="K11" s="260"/>
    </row>
    <row r="12" s="1" customFormat="1" ht="15" customHeight="1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="1" customFormat="1" ht="15" customHeight="1">
      <c r="B13" s="263"/>
      <c r="C13" s="264"/>
      <c r="D13" s="265" t="s">
        <v>218</v>
      </c>
      <c r="E13" s="262"/>
      <c r="F13" s="262"/>
      <c r="G13" s="262"/>
      <c r="H13" s="262"/>
      <c r="I13" s="262"/>
      <c r="J13" s="262"/>
      <c r="K13" s="260"/>
    </row>
    <row r="14" s="1" customFormat="1" ht="12.75" customHeight="1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="1" customFormat="1" ht="15" customHeight="1">
      <c r="B15" s="263"/>
      <c r="C15" s="264"/>
      <c r="D15" s="262" t="s">
        <v>219</v>
      </c>
      <c r="E15" s="262"/>
      <c r="F15" s="262"/>
      <c r="G15" s="262"/>
      <c r="H15" s="262"/>
      <c r="I15" s="262"/>
      <c r="J15" s="262"/>
      <c r="K15" s="260"/>
    </row>
    <row r="16" s="1" customFormat="1" ht="15" customHeight="1">
      <c r="B16" s="263"/>
      <c r="C16" s="264"/>
      <c r="D16" s="262" t="s">
        <v>220</v>
      </c>
      <c r="E16" s="262"/>
      <c r="F16" s="262"/>
      <c r="G16" s="262"/>
      <c r="H16" s="262"/>
      <c r="I16" s="262"/>
      <c r="J16" s="262"/>
      <c r="K16" s="260"/>
    </row>
    <row r="17" s="1" customFormat="1" ht="15" customHeight="1">
      <c r="B17" s="263"/>
      <c r="C17" s="264"/>
      <c r="D17" s="262" t="s">
        <v>221</v>
      </c>
      <c r="E17" s="262"/>
      <c r="F17" s="262"/>
      <c r="G17" s="262"/>
      <c r="H17" s="262"/>
      <c r="I17" s="262"/>
      <c r="J17" s="262"/>
      <c r="K17" s="260"/>
    </row>
    <row r="18" s="1" customFormat="1" ht="15" customHeight="1">
      <c r="B18" s="263"/>
      <c r="C18" s="264"/>
      <c r="D18" s="264"/>
      <c r="E18" s="266" t="s">
        <v>77</v>
      </c>
      <c r="F18" s="262" t="s">
        <v>222</v>
      </c>
      <c r="G18" s="262"/>
      <c r="H18" s="262"/>
      <c r="I18" s="262"/>
      <c r="J18" s="262"/>
      <c r="K18" s="260"/>
    </row>
    <row r="19" s="1" customFormat="1" ht="15" customHeight="1">
      <c r="B19" s="263"/>
      <c r="C19" s="264"/>
      <c r="D19" s="264"/>
      <c r="E19" s="266" t="s">
        <v>223</v>
      </c>
      <c r="F19" s="262" t="s">
        <v>224</v>
      </c>
      <c r="G19" s="262"/>
      <c r="H19" s="262"/>
      <c r="I19" s="262"/>
      <c r="J19" s="262"/>
      <c r="K19" s="260"/>
    </row>
    <row r="20" s="1" customFormat="1" ht="15" customHeight="1">
      <c r="B20" s="263"/>
      <c r="C20" s="264"/>
      <c r="D20" s="264"/>
      <c r="E20" s="266" t="s">
        <v>225</v>
      </c>
      <c r="F20" s="262" t="s">
        <v>226</v>
      </c>
      <c r="G20" s="262"/>
      <c r="H20" s="262"/>
      <c r="I20" s="262"/>
      <c r="J20" s="262"/>
      <c r="K20" s="260"/>
    </row>
    <row r="21" s="1" customFormat="1" ht="15" customHeight="1">
      <c r="B21" s="263"/>
      <c r="C21" s="264"/>
      <c r="D21" s="264"/>
      <c r="E21" s="266" t="s">
        <v>227</v>
      </c>
      <c r="F21" s="262" t="s">
        <v>228</v>
      </c>
      <c r="G21" s="262"/>
      <c r="H21" s="262"/>
      <c r="I21" s="262"/>
      <c r="J21" s="262"/>
      <c r="K21" s="260"/>
    </row>
    <row r="22" s="1" customFormat="1" ht="15" customHeight="1">
      <c r="B22" s="263"/>
      <c r="C22" s="264"/>
      <c r="D22" s="264"/>
      <c r="E22" s="266" t="s">
        <v>229</v>
      </c>
      <c r="F22" s="262" t="s">
        <v>230</v>
      </c>
      <c r="G22" s="262"/>
      <c r="H22" s="262"/>
      <c r="I22" s="262"/>
      <c r="J22" s="262"/>
      <c r="K22" s="260"/>
    </row>
    <row r="23" s="1" customFormat="1" ht="15" customHeight="1">
      <c r="B23" s="263"/>
      <c r="C23" s="264"/>
      <c r="D23" s="264"/>
      <c r="E23" s="266" t="s">
        <v>83</v>
      </c>
      <c r="F23" s="262" t="s">
        <v>231</v>
      </c>
      <c r="G23" s="262"/>
      <c r="H23" s="262"/>
      <c r="I23" s="262"/>
      <c r="J23" s="262"/>
      <c r="K23" s="260"/>
    </row>
    <row r="24" s="1" customFormat="1" ht="12.75" customHeight="1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="1" customFormat="1" ht="15" customHeight="1">
      <c r="B25" s="263"/>
      <c r="C25" s="262" t="s">
        <v>232</v>
      </c>
      <c r="D25" s="262"/>
      <c r="E25" s="262"/>
      <c r="F25" s="262"/>
      <c r="G25" s="262"/>
      <c r="H25" s="262"/>
      <c r="I25" s="262"/>
      <c r="J25" s="262"/>
      <c r="K25" s="260"/>
    </row>
    <row r="26" s="1" customFormat="1" ht="15" customHeight="1">
      <c r="B26" s="263"/>
      <c r="C26" s="262" t="s">
        <v>233</v>
      </c>
      <c r="D26" s="262"/>
      <c r="E26" s="262"/>
      <c r="F26" s="262"/>
      <c r="G26" s="262"/>
      <c r="H26" s="262"/>
      <c r="I26" s="262"/>
      <c r="J26" s="262"/>
      <c r="K26" s="260"/>
    </row>
    <row r="27" s="1" customFormat="1" ht="15" customHeight="1">
      <c r="B27" s="263"/>
      <c r="C27" s="262"/>
      <c r="D27" s="262" t="s">
        <v>234</v>
      </c>
      <c r="E27" s="262"/>
      <c r="F27" s="262"/>
      <c r="G27" s="262"/>
      <c r="H27" s="262"/>
      <c r="I27" s="262"/>
      <c r="J27" s="262"/>
      <c r="K27" s="260"/>
    </row>
    <row r="28" s="1" customFormat="1" ht="15" customHeight="1">
      <c r="B28" s="263"/>
      <c r="C28" s="264"/>
      <c r="D28" s="262" t="s">
        <v>235</v>
      </c>
      <c r="E28" s="262"/>
      <c r="F28" s="262"/>
      <c r="G28" s="262"/>
      <c r="H28" s="262"/>
      <c r="I28" s="262"/>
      <c r="J28" s="262"/>
      <c r="K28" s="260"/>
    </row>
    <row r="29" s="1" customFormat="1" ht="12.75" customHeight="1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="1" customFormat="1" ht="15" customHeight="1">
      <c r="B30" s="263"/>
      <c r="C30" s="264"/>
      <c r="D30" s="262" t="s">
        <v>236</v>
      </c>
      <c r="E30" s="262"/>
      <c r="F30" s="262"/>
      <c r="G30" s="262"/>
      <c r="H30" s="262"/>
      <c r="I30" s="262"/>
      <c r="J30" s="262"/>
      <c r="K30" s="260"/>
    </row>
    <row r="31" s="1" customFormat="1" ht="15" customHeight="1">
      <c r="B31" s="263"/>
      <c r="C31" s="264"/>
      <c r="D31" s="262" t="s">
        <v>237</v>
      </c>
      <c r="E31" s="262"/>
      <c r="F31" s="262"/>
      <c r="G31" s="262"/>
      <c r="H31" s="262"/>
      <c r="I31" s="262"/>
      <c r="J31" s="262"/>
      <c r="K31" s="260"/>
    </row>
    <row r="32" s="1" customFormat="1" ht="12.75" customHeight="1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="1" customFormat="1" ht="15" customHeight="1">
      <c r="B33" s="263"/>
      <c r="C33" s="264"/>
      <c r="D33" s="262" t="s">
        <v>238</v>
      </c>
      <c r="E33" s="262"/>
      <c r="F33" s="262"/>
      <c r="G33" s="262"/>
      <c r="H33" s="262"/>
      <c r="I33" s="262"/>
      <c r="J33" s="262"/>
      <c r="K33" s="260"/>
    </row>
    <row r="34" s="1" customFormat="1" ht="15" customHeight="1">
      <c r="B34" s="263"/>
      <c r="C34" s="264"/>
      <c r="D34" s="262" t="s">
        <v>239</v>
      </c>
      <c r="E34" s="262"/>
      <c r="F34" s="262"/>
      <c r="G34" s="262"/>
      <c r="H34" s="262"/>
      <c r="I34" s="262"/>
      <c r="J34" s="262"/>
      <c r="K34" s="260"/>
    </row>
    <row r="35" s="1" customFormat="1" ht="15" customHeight="1">
      <c r="B35" s="263"/>
      <c r="C35" s="264"/>
      <c r="D35" s="262" t="s">
        <v>240</v>
      </c>
      <c r="E35" s="262"/>
      <c r="F35" s="262"/>
      <c r="G35" s="262"/>
      <c r="H35" s="262"/>
      <c r="I35" s="262"/>
      <c r="J35" s="262"/>
      <c r="K35" s="260"/>
    </row>
    <row r="36" s="1" customFormat="1" ht="15" customHeight="1">
      <c r="B36" s="263"/>
      <c r="C36" s="264"/>
      <c r="D36" s="262"/>
      <c r="E36" s="265" t="s">
        <v>97</v>
      </c>
      <c r="F36" s="262"/>
      <c r="G36" s="262" t="s">
        <v>241</v>
      </c>
      <c r="H36" s="262"/>
      <c r="I36" s="262"/>
      <c r="J36" s="262"/>
      <c r="K36" s="260"/>
    </row>
    <row r="37" s="1" customFormat="1" ht="30.75" customHeight="1">
      <c r="B37" s="263"/>
      <c r="C37" s="264"/>
      <c r="D37" s="262"/>
      <c r="E37" s="265" t="s">
        <v>242</v>
      </c>
      <c r="F37" s="262"/>
      <c r="G37" s="262" t="s">
        <v>243</v>
      </c>
      <c r="H37" s="262"/>
      <c r="I37" s="262"/>
      <c r="J37" s="262"/>
      <c r="K37" s="260"/>
    </row>
    <row r="38" s="1" customFormat="1" ht="15" customHeight="1">
      <c r="B38" s="263"/>
      <c r="C38" s="264"/>
      <c r="D38" s="262"/>
      <c r="E38" s="265" t="s">
        <v>53</v>
      </c>
      <c r="F38" s="262"/>
      <c r="G38" s="262" t="s">
        <v>244</v>
      </c>
      <c r="H38" s="262"/>
      <c r="I38" s="262"/>
      <c r="J38" s="262"/>
      <c r="K38" s="260"/>
    </row>
    <row r="39" s="1" customFormat="1" ht="15" customHeight="1">
      <c r="B39" s="263"/>
      <c r="C39" s="264"/>
      <c r="D39" s="262"/>
      <c r="E39" s="265" t="s">
        <v>54</v>
      </c>
      <c r="F39" s="262"/>
      <c r="G39" s="262" t="s">
        <v>245</v>
      </c>
      <c r="H39" s="262"/>
      <c r="I39" s="262"/>
      <c r="J39" s="262"/>
      <c r="K39" s="260"/>
    </row>
    <row r="40" s="1" customFormat="1" ht="15" customHeight="1">
      <c r="B40" s="263"/>
      <c r="C40" s="264"/>
      <c r="D40" s="262"/>
      <c r="E40" s="265" t="s">
        <v>98</v>
      </c>
      <c r="F40" s="262"/>
      <c r="G40" s="262" t="s">
        <v>246</v>
      </c>
      <c r="H40" s="262"/>
      <c r="I40" s="262"/>
      <c r="J40" s="262"/>
      <c r="K40" s="260"/>
    </row>
    <row r="41" s="1" customFormat="1" ht="15" customHeight="1">
      <c r="B41" s="263"/>
      <c r="C41" s="264"/>
      <c r="D41" s="262"/>
      <c r="E41" s="265" t="s">
        <v>99</v>
      </c>
      <c r="F41" s="262"/>
      <c r="G41" s="262" t="s">
        <v>247</v>
      </c>
      <c r="H41" s="262"/>
      <c r="I41" s="262"/>
      <c r="J41" s="262"/>
      <c r="K41" s="260"/>
    </row>
    <row r="42" s="1" customFormat="1" ht="15" customHeight="1">
      <c r="B42" s="263"/>
      <c r="C42" s="264"/>
      <c r="D42" s="262"/>
      <c r="E42" s="265" t="s">
        <v>248</v>
      </c>
      <c r="F42" s="262"/>
      <c r="G42" s="262" t="s">
        <v>249</v>
      </c>
      <c r="H42" s="262"/>
      <c r="I42" s="262"/>
      <c r="J42" s="262"/>
      <c r="K42" s="260"/>
    </row>
    <row r="43" s="1" customFormat="1" ht="15" customHeight="1">
      <c r="B43" s="263"/>
      <c r="C43" s="264"/>
      <c r="D43" s="262"/>
      <c r="E43" s="265"/>
      <c r="F43" s="262"/>
      <c r="G43" s="262" t="s">
        <v>250</v>
      </c>
      <c r="H43" s="262"/>
      <c r="I43" s="262"/>
      <c r="J43" s="262"/>
      <c r="K43" s="260"/>
    </row>
    <row r="44" s="1" customFormat="1" ht="15" customHeight="1">
      <c r="B44" s="263"/>
      <c r="C44" s="264"/>
      <c r="D44" s="262"/>
      <c r="E44" s="265" t="s">
        <v>251</v>
      </c>
      <c r="F44" s="262"/>
      <c r="G44" s="262" t="s">
        <v>252</v>
      </c>
      <c r="H44" s="262"/>
      <c r="I44" s="262"/>
      <c r="J44" s="262"/>
      <c r="K44" s="260"/>
    </row>
    <row r="45" s="1" customFormat="1" ht="15" customHeight="1">
      <c r="B45" s="263"/>
      <c r="C45" s="264"/>
      <c r="D45" s="262"/>
      <c r="E45" s="265" t="s">
        <v>101</v>
      </c>
      <c r="F45" s="262"/>
      <c r="G45" s="262" t="s">
        <v>253</v>
      </c>
      <c r="H45" s="262"/>
      <c r="I45" s="262"/>
      <c r="J45" s="262"/>
      <c r="K45" s="260"/>
    </row>
    <row r="46" s="1" customFormat="1" ht="12.75" customHeight="1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="1" customFormat="1" ht="15" customHeight="1">
      <c r="B47" s="263"/>
      <c r="C47" s="264"/>
      <c r="D47" s="262" t="s">
        <v>254</v>
      </c>
      <c r="E47" s="262"/>
      <c r="F47" s="262"/>
      <c r="G47" s="262"/>
      <c r="H47" s="262"/>
      <c r="I47" s="262"/>
      <c r="J47" s="262"/>
      <c r="K47" s="260"/>
    </row>
    <row r="48" s="1" customFormat="1" ht="15" customHeight="1">
      <c r="B48" s="263"/>
      <c r="C48" s="264"/>
      <c r="D48" s="264"/>
      <c r="E48" s="262" t="s">
        <v>255</v>
      </c>
      <c r="F48" s="262"/>
      <c r="G48" s="262"/>
      <c r="H48" s="262"/>
      <c r="I48" s="262"/>
      <c r="J48" s="262"/>
      <c r="K48" s="260"/>
    </row>
    <row r="49" s="1" customFormat="1" ht="15" customHeight="1">
      <c r="B49" s="263"/>
      <c r="C49" s="264"/>
      <c r="D49" s="264"/>
      <c r="E49" s="262" t="s">
        <v>256</v>
      </c>
      <c r="F49" s="262"/>
      <c r="G49" s="262"/>
      <c r="H49" s="262"/>
      <c r="I49" s="262"/>
      <c r="J49" s="262"/>
      <c r="K49" s="260"/>
    </row>
    <row r="50" s="1" customFormat="1" ht="15" customHeight="1">
      <c r="B50" s="263"/>
      <c r="C50" s="264"/>
      <c r="D50" s="264"/>
      <c r="E50" s="262" t="s">
        <v>257</v>
      </c>
      <c r="F50" s="262"/>
      <c r="G50" s="262"/>
      <c r="H50" s="262"/>
      <c r="I50" s="262"/>
      <c r="J50" s="262"/>
      <c r="K50" s="260"/>
    </row>
    <row r="51" s="1" customFormat="1" ht="15" customHeight="1">
      <c r="B51" s="263"/>
      <c r="C51" s="264"/>
      <c r="D51" s="262" t="s">
        <v>258</v>
      </c>
      <c r="E51" s="262"/>
      <c r="F51" s="262"/>
      <c r="G51" s="262"/>
      <c r="H51" s="262"/>
      <c r="I51" s="262"/>
      <c r="J51" s="262"/>
      <c r="K51" s="260"/>
    </row>
    <row r="52" s="1" customFormat="1" ht="25.5" customHeight="1">
      <c r="B52" s="258"/>
      <c r="C52" s="259" t="s">
        <v>259</v>
      </c>
      <c r="D52" s="259"/>
      <c r="E52" s="259"/>
      <c r="F52" s="259"/>
      <c r="G52" s="259"/>
      <c r="H52" s="259"/>
      <c r="I52" s="259"/>
      <c r="J52" s="259"/>
      <c r="K52" s="260"/>
    </row>
    <row r="53" s="1" customFormat="1" ht="5.25" customHeight="1">
      <c r="B53" s="258"/>
      <c r="C53" s="261"/>
      <c r="D53" s="261"/>
      <c r="E53" s="261"/>
      <c r="F53" s="261"/>
      <c r="G53" s="261"/>
      <c r="H53" s="261"/>
      <c r="I53" s="261"/>
      <c r="J53" s="261"/>
      <c r="K53" s="260"/>
    </row>
    <row r="54" s="1" customFormat="1" ht="15" customHeight="1">
      <c r="B54" s="258"/>
      <c r="C54" s="262" t="s">
        <v>260</v>
      </c>
      <c r="D54" s="262"/>
      <c r="E54" s="262"/>
      <c r="F54" s="262"/>
      <c r="G54" s="262"/>
      <c r="H54" s="262"/>
      <c r="I54" s="262"/>
      <c r="J54" s="262"/>
      <c r="K54" s="260"/>
    </row>
    <row r="55" s="1" customFormat="1" ht="15" customHeight="1">
      <c r="B55" s="258"/>
      <c r="C55" s="262" t="s">
        <v>261</v>
      </c>
      <c r="D55" s="262"/>
      <c r="E55" s="262"/>
      <c r="F55" s="262"/>
      <c r="G55" s="262"/>
      <c r="H55" s="262"/>
      <c r="I55" s="262"/>
      <c r="J55" s="262"/>
      <c r="K55" s="260"/>
    </row>
    <row r="56" s="1" customFormat="1" ht="12.75" customHeight="1">
      <c r="B56" s="258"/>
      <c r="C56" s="262"/>
      <c r="D56" s="262"/>
      <c r="E56" s="262"/>
      <c r="F56" s="262"/>
      <c r="G56" s="262"/>
      <c r="H56" s="262"/>
      <c r="I56" s="262"/>
      <c r="J56" s="262"/>
      <c r="K56" s="260"/>
    </row>
    <row r="57" s="1" customFormat="1" ht="15" customHeight="1">
      <c r="B57" s="258"/>
      <c r="C57" s="262" t="s">
        <v>262</v>
      </c>
      <c r="D57" s="262"/>
      <c r="E57" s="262"/>
      <c r="F57" s="262"/>
      <c r="G57" s="262"/>
      <c r="H57" s="262"/>
      <c r="I57" s="262"/>
      <c r="J57" s="262"/>
      <c r="K57" s="260"/>
    </row>
    <row r="58" s="1" customFormat="1" ht="15" customHeight="1">
      <c r="B58" s="258"/>
      <c r="C58" s="264"/>
      <c r="D58" s="262" t="s">
        <v>263</v>
      </c>
      <c r="E58" s="262"/>
      <c r="F58" s="262"/>
      <c r="G58" s="262"/>
      <c r="H58" s="262"/>
      <c r="I58" s="262"/>
      <c r="J58" s="262"/>
      <c r="K58" s="260"/>
    </row>
    <row r="59" s="1" customFormat="1" ht="15" customHeight="1">
      <c r="B59" s="258"/>
      <c r="C59" s="264"/>
      <c r="D59" s="262" t="s">
        <v>264</v>
      </c>
      <c r="E59" s="262"/>
      <c r="F59" s="262"/>
      <c r="G59" s="262"/>
      <c r="H59" s="262"/>
      <c r="I59" s="262"/>
      <c r="J59" s="262"/>
      <c r="K59" s="260"/>
    </row>
    <row r="60" s="1" customFormat="1" ht="15" customHeight="1">
      <c r="B60" s="258"/>
      <c r="C60" s="264"/>
      <c r="D60" s="262" t="s">
        <v>265</v>
      </c>
      <c r="E60" s="262"/>
      <c r="F60" s="262"/>
      <c r="G60" s="262"/>
      <c r="H60" s="262"/>
      <c r="I60" s="262"/>
      <c r="J60" s="262"/>
      <c r="K60" s="260"/>
    </row>
    <row r="61" s="1" customFormat="1" ht="15" customHeight="1">
      <c r="B61" s="258"/>
      <c r="C61" s="264"/>
      <c r="D61" s="262" t="s">
        <v>266</v>
      </c>
      <c r="E61" s="262"/>
      <c r="F61" s="262"/>
      <c r="G61" s="262"/>
      <c r="H61" s="262"/>
      <c r="I61" s="262"/>
      <c r="J61" s="262"/>
      <c r="K61" s="260"/>
    </row>
    <row r="62" s="1" customFormat="1" ht="15" customHeight="1">
      <c r="B62" s="258"/>
      <c r="C62" s="264"/>
      <c r="D62" s="267" t="s">
        <v>267</v>
      </c>
      <c r="E62" s="267"/>
      <c r="F62" s="267"/>
      <c r="G62" s="267"/>
      <c r="H62" s="267"/>
      <c r="I62" s="267"/>
      <c r="J62" s="267"/>
      <c r="K62" s="260"/>
    </row>
    <row r="63" s="1" customFormat="1" ht="15" customHeight="1">
      <c r="B63" s="258"/>
      <c r="C63" s="264"/>
      <c r="D63" s="262" t="s">
        <v>268</v>
      </c>
      <c r="E63" s="262"/>
      <c r="F63" s="262"/>
      <c r="G63" s="262"/>
      <c r="H63" s="262"/>
      <c r="I63" s="262"/>
      <c r="J63" s="262"/>
      <c r="K63" s="260"/>
    </row>
    <row r="64" s="1" customFormat="1" ht="12.75" customHeight="1">
      <c r="B64" s="258"/>
      <c r="C64" s="264"/>
      <c r="D64" s="264"/>
      <c r="E64" s="268"/>
      <c r="F64" s="264"/>
      <c r="G64" s="264"/>
      <c r="H64" s="264"/>
      <c r="I64" s="264"/>
      <c r="J64" s="264"/>
      <c r="K64" s="260"/>
    </row>
    <row r="65" s="1" customFormat="1" ht="15" customHeight="1">
      <c r="B65" s="258"/>
      <c r="C65" s="264"/>
      <c r="D65" s="262" t="s">
        <v>269</v>
      </c>
      <c r="E65" s="262"/>
      <c r="F65" s="262"/>
      <c r="G65" s="262"/>
      <c r="H65" s="262"/>
      <c r="I65" s="262"/>
      <c r="J65" s="262"/>
      <c r="K65" s="260"/>
    </row>
    <row r="66" s="1" customFormat="1" ht="15" customHeight="1">
      <c r="B66" s="258"/>
      <c r="C66" s="264"/>
      <c r="D66" s="267" t="s">
        <v>270</v>
      </c>
      <c r="E66" s="267"/>
      <c r="F66" s="267"/>
      <c r="G66" s="267"/>
      <c r="H66" s="267"/>
      <c r="I66" s="267"/>
      <c r="J66" s="267"/>
      <c r="K66" s="260"/>
    </row>
    <row r="67" s="1" customFormat="1" ht="15" customHeight="1">
      <c r="B67" s="258"/>
      <c r="C67" s="264"/>
      <c r="D67" s="262" t="s">
        <v>271</v>
      </c>
      <c r="E67" s="262"/>
      <c r="F67" s="262"/>
      <c r="G67" s="262"/>
      <c r="H67" s="262"/>
      <c r="I67" s="262"/>
      <c r="J67" s="262"/>
      <c r="K67" s="260"/>
    </row>
    <row r="68" s="1" customFormat="1" ht="15" customHeight="1">
      <c r="B68" s="258"/>
      <c r="C68" s="264"/>
      <c r="D68" s="262" t="s">
        <v>272</v>
      </c>
      <c r="E68" s="262"/>
      <c r="F68" s="262"/>
      <c r="G68" s="262"/>
      <c r="H68" s="262"/>
      <c r="I68" s="262"/>
      <c r="J68" s="262"/>
      <c r="K68" s="260"/>
    </row>
    <row r="69" s="1" customFormat="1" ht="15" customHeight="1">
      <c r="B69" s="258"/>
      <c r="C69" s="264"/>
      <c r="D69" s="262" t="s">
        <v>273</v>
      </c>
      <c r="E69" s="262"/>
      <c r="F69" s="262"/>
      <c r="G69" s="262"/>
      <c r="H69" s="262"/>
      <c r="I69" s="262"/>
      <c r="J69" s="262"/>
      <c r="K69" s="260"/>
    </row>
    <row r="70" s="1" customFormat="1" ht="15" customHeight="1">
      <c r="B70" s="258"/>
      <c r="C70" s="264"/>
      <c r="D70" s="262" t="s">
        <v>274</v>
      </c>
      <c r="E70" s="262"/>
      <c r="F70" s="262"/>
      <c r="G70" s="262"/>
      <c r="H70" s="262"/>
      <c r="I70" s="262"/>
      <c r="J70" s="262"/>
      <c r="K70" s="260"/>
    </row>
    <row r="7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="1" customFormat="1" ht="45" customHeight="1">
      <c r="B75" s="277"/>
      <c r="C75" s="278" t="s">
        <v>275</v>
      </c>
      <c r="D75" s="278"/>
      <c r="E75" s="278"/>
      <c r="F75" s="278"/>
      <c r="G75" s="278"/>
      <c r="H75" s="278"/>
      <c r="I75" s="278"/>
      <c r="J75" s="278"/>
      <c r="K75" s="279"/>
    </row>
    <row r="76" s="1" customFormat="1" ht="17.25" customHeight="1">
      <c r="B76" s="277"/>
      <c r="C76" s="280" t="s">
        <v>276</v>
      </c>
      <c r="D76" s="280"/>
      <c r="E76" s="280"/>
      <c r="F76" s="280" t="s">
        <v>277</v>
      </c>
      <c r="G76" s="281"/>
      <c r="H76" s="280" t="s">
        <v>54</v>
      </c>
      <c r="I76" s="280" t="s">
        <v>57</v>
      </c>
      <c r="J76" s="280" t="s">
        <v>278</v>
      </c>
      <c r="K76" s="279"/>
    </row>
    <row r="77" s="1" customFormat="1" ht="17.25" customHeight="1">
      <c r="B77" s="277"/>
      <c r="C77" s="282" t="s">
        <v>279</v>
      </c>
      <c r="D77" s="282"/>
      <c r="E77" s="282"/>
      <c r="F77" s="283" t="s">
        <v>280</v>
      </c>
      <c r="G77" s="284"/>
      <c r="H77" s="282"/>
      <c r="I77" s="282"/>
      <c r="J77" s="282" t="s">
        <v>281</v>
      </c>
      <c r="K77" s="279"/>
    </row>
    <row r="78" s="1" customFormat="1" ht="5.25" customHeight="1">
      <c r="B78" s="277"/>
      <c r="C78" s="285"/>
      <c r="D78" s="285"/>
      <c r="E78" s="285"/>
      <c r="F78" s="285"/>
      <c r="G78" s="286"/>
      <c r="H78" s="285"/>
      <c r="I78" s="285"/>
      <c r="J78" s="285"/>
      <c r="K78" s="279"/>
    </row>
    <row r="79" s="1" customFormat="1" ht="15" customHeight="1">
      <c r="B79" s="277"/>
      <c r="C79" s="265" t="s">
        <v>53</v>
      </c>
      <c r="D79" s="287"/>
      <c r="E79" s="287"/>
      <c r="F79" s="288" t="s">
        <v>282</v>
      </c>
      <c r="G79" s="289"/>
      <c r="H79" s="265" t="s">
        <v>283</v>
      </c>
      <c r="I79" s="265" t="s">
        <v>284</v>
      </c>
      <c r="J79" s="265">
        <v>20</v>
      </c>
      <c r="K79" s="279"/>
    </row>
    <row r="80" s="1" customFormat="1" ht="15" customHeight="1">
      <c r="B80" s="277"/>
      <c r="C80" s="265" t="s">
        <v>285</v>
      </c>
      <c r="D80" s="265"/>
      <c r="E80" s="265"/>
      <c r="F80" s="288" t="s">
        <v>282</v>
      </c>
      <c r="G80" s="289"/>
      <c r="H80" s="265" t="s">
        <v>286</v>
      </c>
      <c r="I80" s="265" t="s">
        <v>284</v>
      </c>
      <c r="J80" s="265">
        <v>120</v>
      </c>
      <c r="K80" s="279"/>
    </row>
    <row r="81" s="1" customFormat="1" ht="15" customHeight="1">
      <c r="B81" s="290"/>
      <c r="C81" s="265" t="s">
        <v>287</v>
      </c>
      <c r="D81" s="265"/>
      <c r="E81" s="265"/>
      <c r="F81" s="288" t="s">
        <v>288</v>
      </c>
      <c r="G81" s="289"/>
      <c r="H81" s="265" t="s">
        <v>289</v>
      </c>
      <c r="I81" s="265" t="s">
        <v>284</v>
      </c>
      <c r="J81" s="265">
        <v>50</v>
      </c>
      <c r="K81" s="279"/>
    </row>
    <row r="82" s="1" customFormat="1" ht="15" customHeight="1">
      <c r="B82" s="290"/>
      <c r="C82" s="265" t="s">
        <v>290</v>
      </c>
      <c r="D82" s="265"/>
      <c r="E82" s="265"/>
      <c r="F82" s="288" t="s">
        <v>282</v>
      </c>
      <c r="G82" s="289"/>
      <c r="H82" s="265" t="s">
        <v>291</v>
      </c>
      <c r="I82" s="265" t="s">
        <v>292</v>
      </c>
      <c r="J82" s="265"/>
      <c r="K82" s="279"/>
    </row>
    <row r="83" s="1" customFormat="1" ht="15" customHeight="1">
      <c r="B83" s="290"/>
      <c r="C83" s="291" t="s">
        <v>293</v>
      </c>
      <c r="D83" s="291"/>
      <c r="E83" s="291"/>
      <c r="F83" s="292" t="s">
        <v>288</v>
      </c>
      <c r="G83" s="291"/>
      <c r="H83" s="291" t="s">
        <v>294</v>
      </c>
      <c r="I83" s="291" t="s">
        <v>284</v>
      </c>
      <c r="J83" s="291">
        <v>15</v>
      </c>
      <c r="K83" s="279"/>
    </row>
    <row r="84" s="1" customFormat="1" ht="15" customHeight="1">
      <c r="B84" s="290"/>
      <c r="C84" s="291" t="s">
        <v>295</v>
      </c>
      <c r="D84" s="291"/>
      <c r="E84" s="291"/>
      <c r="F84" s="292" t="s">
        <v>288</v>
      </c>
      <c r="G84" s="291"/>
      <c r="H84" s="291" t="s">
        <v>296</v>
      </c>
      <c r="I84" s="291" t="s">
        <v>284</v>
      </c>
      <c r="J84" s="291">
        <v>15</v>
      </c>
      <c r="K84" s="279"/>
    </row>
    <row r="85" s="1" customFormat="1" ht="15" customHeight="1">
      <c r="B85" s="290"/>
      <c r="C85" s="291" t="s">
        <v>297</v>
      </c>
      <c r="D85" s="291"/>
      <c r="E85" s="291"/>
      <c r="F85" s="292" t="s">
        <v>288</v>
      </c>
      <c r="G85" s="291"/>
      <c r="H85" s="291" t="s">
        <v>298</v>
      </c>
      <c r="I85" s="291" t="s">
        <v>284</v>
      </c>
      <c r="J85" s="291">
        <v>20</v>
      </c>
      <c r="K85" s="279"/>
    </row>
    <row r="86" s="1" customFormat="1" ht="15" customHeight="1">
      <c r="B86" s="290"/>
      <c r="C86" s="291" t="s">
        <v>299</v>
      </c>
      <c r="D86" s="291"/>
      <c r="E86" s="291"/>
      <c r="F86" s="292" t="s">
        <v>288</v>
      </c>
      <c r="G86" s="291"/>
      <c r="H86" s="291" t="s">
        <v>300</v>
      </c>
      <c r="I86" s="291" t="s">
        <v>284</v>
      </c>
      <c r="J86" s="291">
        <v>20</v>
      </c>
      <c r="K86" s="279"/>
    </row>
    <row r="87" s="1" customFormat="1" ht="15" customHeight="1">
      <c r="B87" s="290"/>
      <c r="C87" s="265" t="s">
        <v>301</v>
      </c>
      <c r="D87" s="265"/>
      <c r="E87" s="265"/>
      <c r="F87" s="288" t="s">
        <v>288</v>
      </c>
      <c r="G87" s="289"/>
      <c r="H87" s="265" t="s">
        <v>302</v>
      </c>
      <c r="I87" s="265" t="s">
        <v>284</v>
      </c>
      <c r="J87" s="265">
        <v>50</v>
      </c>
      <c r="K87" s="279"/>
    </row>
    <row r="88" s="1" customFormat="1" ht="15" customHeight="1">
      <c r="B88" s="290"/>
      <c r="C88" s="265" t="s">
        <v>303</v>
      </c>
      <c r="D88" s="265"/>
      <c r="E88" s="265"/>
      <c r="F88" s="288" t="s">
        <v>288</v>
      </c>
      <c r="G88" s="289"/>
      <c r="H88" s="265" t="s">
        <v>304</v>
      </c>
      <c r="I88" s="265" t="s">
        <v>284</v>
      </c>
      <c r="J88" s="265">
        <v>20</v>
      </c>
      <c r="K88" s="279"/>
    </row>
    <row r="89" s="1" customFormat="1" ht="15" customHeight="1">
      <c r="B89" s="290"/>
      <c r="C89" s="265" t="s">
        <v>305</v>
      </c>
      <c r="D89" s="265"/>
      <c r="E89" s="265"/>
      <c r="F89" s="288" t="s">
        <v>288</v>
      </c>
      <c r="G89" s="289"/>
      <c r="H89" s="265" t="s">
        <v>306</v>
      </c>
      <c r="I89" s="265" t="s">
        <v>284</v>
      </c>
      <c r="J89" s="265">
        <v>20</v>
      </c>
      <c r="K89" s="279"/>
    </row>
    <row r="90" s="1" customFormat="1" ht="15" customHeight="1">
      <c r="B90" s="290"/>
      <c r="C90" s="265" t="s">
        <v>307</v>
      </c>
      <c r="D90" s="265"/>
      <c r="E90" s="265"/>
      <c r="F90" s="288" t="s">
        <v>288</v>
      </c>
      <c r="G90" s="289"/>
      <c r="H90" s="265" t="s">
        <v>308</v>
      </c>
      <c r="I90" s="265" t="s">
        <v>284</v>
      </c>
      <c r="J90" s="265">
        <v>50</v>
      </c>
      <c r="K90" s="279"/>
    </row>
    <row r="91" s="1" customFormat="1" ht="15" customHeight="1">
      <c r="B91" s="290"/>
      <c r="C91" s="265" t="s">
        <v>309</v>
      </c>
      <c r="D91" s="265"/>
      <c r="E91" s="265"/>
      <c r="F91" s="288" t="s">
        <v>288</v>
      </c>
      <c r="G91" s="289"/>
      <c r="H91" s="265" t="s">
        <v>309</v>
      </c>
      <c r="I91" s="265" t="s">
        <v>284</v>
      </c>
      <c r="J91" s="265">
        <v>50</v>
      </c>
      <c r="K91" s="279"/>
    </row>
    <row r="92" s="1" customFormat="1" ht="15" customHeight="1">
      <c r="B92" s="290"/>
      <c r="C92" s="265" t="s">
        <v>310</v>
      </c>
      <c r="D92" s="265"/>
      <c r="E92" s="265"/>
      <c r="F92" s="288" t="s">
        <v>288</v>
      </c>
      <c r="G92" s="289"/>
      <c r="H92" s="265" t="s">
        <v>311</v>
      </c>
      <c r="I92" s="265" t="s">
        <v>284</v>
      </c>
      <c r="J92" s="265">
        <v>255</v>
      </c>
      <c r="K92" s="279"/>
    </row>
    <row r="93" s="1" customFormat="1" ht="15" customHeight="1">
      <c r="B93" s="290"/>
      <c r="C93" s="265" t="s">
        <v>312</v>
      </c>
      <c r="D93" s="265"/>
      <c r="E93" s="265"/>
      <c r="F93" s="288" t="s">
        <v>282</v>
      </c>
      <c r="G93" s="289"/>
      <c r="H93" s="265" t="s">
        <v>313</v>
      </c>
      <c r="I93" s="265" t="s">
        <v>314</v>
      </c>
      <c r="J93" s="265"/>
      <c r="K93" s="279"/>
    </row>
    <row r="94" s="1" customFormat="1" ht="15" customHeight="1">
      <c r="B94" s="290"/>
      <c r="C94" s="265" t="s">
        <v>315</v>
      </c>
      <c r="D94" s="265"/>
      <c r="E94" s="265"/>
      <c r="F94" s="288" t="s">
        <v>282</v>
      </c>
      <c r="G94" s="289"/>
      <c r="H94" s="265" t="s">
        <v>316</v>
      </c>
      <c r="I94" s="265" t="s">
        <v>317</v>
      </c>
      <c r="J94" s="265"/>
      <c r="K94" s="279"/>
    </row>
    <row r="95" s="1" customFormat="1" ht="15" customHeight="1">
      <c r="B95" s="290"/>
      <c r="C95" s="265" t="s">
        <v>318</v>
      </c>
      <c r="D95" s="265"/>
      <c r="E95" s="265"/>
      <c r="F95" s="288" t="s">
        <v>282</v>
      </c>
      <c r="G95" s="289"/>
      <c r="H95" s="265" t="s">
        <v>318</v>
      </c>
      <c r="I95" s="265" t="s">
        <v>317</v>
      </c>
      <c r="J95" s="265"/>
      <c r="K95" s="279"/>
    </row>
    <row r="96" s="1" customFormat="1" ht="15" customHeight="1">
      <c r="B96" s="290"/>
      <c r="C96" s="265" t="s">
        <v>38</v>
      </c>
      <c r="D96" s="265"/>
      <c r="E96" s="265"/>
      <c r="F96" s="288" t="s">
        <v>282</v>
      </c>
      <c r="G96" s="289"/>
      <c r="H96" s="265" t="s">
        <v>319</v>
      </c>
      <c r="I96" s="265" t="s">
        <v>317</v>
      </c>
      <c r="J96" s="265"/>
      <c r="K96" s="279"/>
    </row>
    <row r="97" s="1" customFormat="1" ht="15" customHeight="1">
      <c r="B97" s="290"/>
      <c r="C97" s="265" t="s">
        <v>48</v>
      </c>
      <c r="D97" s="265"/>
      <c r="E97" s="265"/>
      <c r="F97" s="288" t="s">
        <v>282</v>
      </c>
      <c r="G97" s="289"/>
      <c r="H97" s="265" t="s">
        <v>320</v>
      </c>
      <c r="I97" s="265" t="s">
        <v>317</v>
      </c>
      <c r="J97" s="265"/>
      <c r="K97" s="279"/>
    </row>
    <row r="98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="1" customFormat="1" ht="45" customHeight="1">
      <c r="B102" s="277"/>
      <c r="C102" s="278" t="s">
        <v>321</v>
      </c>
      <c r="D102" s="278"/>
      <c r="E102" s="278"/>
      <c r="F102" s="278"/>
      <c r="G102" s="278"/>
      <c r="H102" s="278"/>
      <c r="I102" s="278"/>
      <c r="J102" s="278"/>
      <c r="K102" s="279"/>
    </row>
    <row r="103" s="1" customFormat="1" ht="17.25" customHeight="1">
      <c r="B103" s="277"/>
      <c r="C103" s="280" t="s">
        <v>276</v>
      </c>
      <c r="D103" s="280"/>
      <c r="E103" s="280"/>
      <c r="F103" s="280" t="s">
        <v>277</v>
      </c>
      <c r="G103" s="281"/>
      <c r="H103" s="280" t="s">
        <v>54</v>
      </c>
      <c r="I103" s="280" t="s">
        <v>57</v>
      </c>
      <c r="J103" s="280" t="s">
        <v>278</v>
      </c>
      <c r="K103" s="279"/>
    </row>
    <row r="104" s="1" customFormat="1" ht="17.25" customHeight="1">
      <c r="B104" s="277"/>
      <c r="C104" s="282" t="s">
        <v>279</v>
      </c>
      <c r="D104" s="282"/>
      <c r="E104" s="282"/>
      <c r="F104" s="283" t="s">
        <v>280</v>
      </c>
      <c r="G104" s="284"/>
      <c r="H104" s="282"/>
      <c r="I104" s="282"/>
      <c r="J104" s="282" t="s">
        <v>281</v>
      </c>
      <c r="K104" s="279"/>
    </row>
    <row r="105" s="1" customFormat="1" ht="5.25" customHeight="1">
      <c r="B105" s="277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="1" customFormat="1" ht="15" customHeight="1">
      <c r="B106" s="277"/>
      <c r="C106" s="265" t="s">
        <v>53</v>
      </c>
      <c r="D106" s="287"/>
      <c r="E106" s="287"/>
      <c r="F106" s="288" t="s">
        <v>282</v>
      </c>
      <c r="G106" s="265"/>
      <c r="H106" s="265" t="s">
        <v>322</v>
      </c>
      <c r="I106" s="265" t="s">
        <v>284</v>
      </c>
      <c r="J106" s="265">
        <v>20</v>
      </c>
      <c r="K106" s="279"/>
    </row>
    <row r="107" s="1" customFormat="1" ht="15" customHeight="1">
      <c r="B107" s="277"/>
      <c r="C107" s="265" t="s">
        <v>285</v>
      </c>
      <c r="D107" s="265"/>
      <c r="E107" s="265"/>
      <c r="F107" s="288" t="s">
        <v>282</v>
      </c>
      <c r="G107" s="265"/>
      <c r="H107" s="265" t="s">
        <v>322</v>
      </c>
      <c r="I107" s="265" t="s">
        <v>284</v>
      </c>
      <c r="J107" s="265">
        <v>120</v>
      </c>
      <c r="K107" s="279"/>
    </row>
    <row r="108" s="1" customFormat="1" ht="15" customHeight="1">
      <c r="B108" s="290"/>
      <c r="C108" s="265" t="s">
        <v>287</v>
      </c>
      <c r="D108" s="265"/>
      <c r="E108" s="265"/>
      <c r="F108" s="288" t="s">
        <v>288</v>
      </c>
      <c r="G108" s="265"/>
      <c r="H108" s="265" t="s">
        <v>322</v>
      </c>
      <c r="I108" s="265" t="s">
        <v>284</v>
      </c>
      <c r="J108" s="265">
        <v>50</v>
      </c>
      <c r="K108" s="279"/>
    </row>
    <row r="109" s="1" customFormat="1" ht="15" customHeight="1">
      <c r="B109" s="290"/>
      <c r="C109" s="265" t="s">
        <v>290</v>
      </c>
      <c r="D109" s="265"/>
      <c r="E109" s="265"/>
      <c r="F109" s="288" t="s">
        <v>282</v>
      </c>
      <c r="G109" s="265"/>
      <c r="H109" s="265" t="s">
        <v>322</v>
      </c>
      <c r="I109" s="265" t="s">
        <v>292</v>
      </c>
      <c r="J109" s="265"/>
      <c r="K109" s="279"/>
    </row>
    <row r="110" s="1" customFormat="1" ht="15" customHeight="1">
      <c r="B110" s="290"/>
      <c r="C110" s="265" t="s">
        <v>301</v>
      </c>
      <c r="D110" s="265"/>
      <c r="E110" s="265"/>
      <c r="F110" s="288" t="s">
        <v>288</v>
      </c>
      <c r="G110" s="265"/>
      <c r="H110" s="265" t="s">
        <v>322</v>
      </c>
      <c r="I110" s="265" t="s">
        <v>284</v>
      </c>
      <c r="J110" s="265">
        <v>50</v>
      </c>
      <c r="K110" s="279"/>
    </row>
    <row r="111" s="1" customFormat="1" ht="15" customHeight="1">
      <c r="B111" s="290"/>
      <c r="C111" s="265" t="s">
        <v>309</v>
      </c>
      <c r="D111" s="265"/>
      <c r="E111" s="265"/>
      <c r="F111" s="288" t="s">
        <v>288</v>
      </c>
      <c r="G111" s="265"/>
      <c r="H111" s="265" t="s">
        <v>322</v>
      </c>
      <c r="I111" s="265" t="s">
        <v>284</v>
      </c>
      <c r="J111" s="265">
        <v>50</v>
      </c>
      <c r="K111" s="279"/>
    </row>
    <row r="112" s="1" customFormat="1" ht="15" customHeight="1">
      <c r="B112" s="290"/>
      <c r="C112" s="265" t="s">
        <v>307</v>
      </c>
      <c r="D112" s="265"/>
      <c r="E112" s="265"/>
      <c r="F112" s="288" t="s">
        <v>288</v>
      </c>
      <c r="G112" s="265"/>
      <c r="H112" s="265" t="s">
        <v>322</v>
      </c>
      <c r="I112" s="265" t="s">
        <v>284</v>
      </c>
      <c r="J112" s="265">
        <v>50</v>
      </c>
      <c r="K112" s="279"/>
    </row>
    <row r="113" s="1" customFormat="1" ht="15" customHeight="1">
      <c r="B113" s="290"/>
      <c r="C113" s="265" t="s">
        <v>53</v>
      </c>
      <c r="D113" s="265"/>
      <c r="E113" s="265"/>
      <c r="F113" s="288" t="s">
        <v>282</v>
      </c>
      <c r="G113" s="265"/>
      <c r="H113" s="265" t="s">
        <v>323</v>
      </c>
      <c r="I113" s="265" t="s">
        <v>284</v>
      </c>
      <c r="J113" s="265">
        <v>20</v>
      </c>
      <c r="K113" s="279"/>
    </row>
    <row r="114" s="1" customFormat="1" ht="15" customHeight="1">
      <c r="B114" s="290"/>
      <c r="C114" s="265" t="s">
        <v>324</v>
      </c>
      <c r="D114" s="265"/>
      <c r="E114" s="265"/>
      <c r="F114" s="288" t="s">
        <v>282</v>
      </c>
      <c r="G114" s="265"/>
      <c r="H114" s="265" t="s">
        <v>325</v>
      </c>
      <c r="I114" s="265" t="s">
        <v>284</v>
      </c>
      <c r="J114" s="265">
        <v>120</v>
      </c>
      <c r="K114" s="279"/>
    </row>
    <row r="115" s="1" customFormat="1" ht="15" customHeight="1">
      <c r="B115" s="290"/>
      <c r="C115" s="265" t="s">
        <v>38</v>
      </c>
      <c r="D115" s="265"/>
      <c r="E115" s="265"/>
      <c r="F115" s="288" t="s">
        <v>282</v>
      </c>
      <c r="G115" s="265"/>
      <c r="H115" s="265" t="s">
        <v>326</v>
      </c>
      <c r="I115" s="265" t="s">
        <v>317</v>
      </c>
      <c r="J115" s="265"/>
      <c r="K115" s="279"/>
    </row>
    <row r="116" s="1" customFormat="1" ht="15" customHeight="1">
      <c r="B116" s="290"/>
      <c r="C116" s="265" t="s">
        <v>48</v>
      </c>
      <c r="D116" s="265"/>
      <c r="E116" s="265"/>
      <c r="F116" s="288" t="s">
        <v>282</v>
      </c>
      <c r="G116" s="265"/>
      <c r="H116" s="265" t="s">
        <v>327</v>
      </c>
      <c r="I116" s="265" t="s">
        <v>317</v>
      </c>
      <c r="J116" s="265"/>
      <c r="K116" s="279"/>
    </row>
    <row r="117" s="1" customFormat="1" ht="15" customHeight="1">
      <c r="B117" s="290"/>
      <c r="C117" s="265" t="s">
        <v>57</v>
      </c>
      <c r="D117" s="265"/>
      <c r="E117" s="265"/>
      <c r="F117" s="288" t="s">
        <v>282</v>
      </c>
      <c r="G117" s="265"/>
      <c r="H117" s="265" t="s">
        <v>328</v>
      </c>
      <c r="I117" s="265" t="s">
        <v>329</v>
      </c>
      <c r="J117" s="265"/>
      <c r="K117" s="279"/>
    </row>
    <row r="118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="1" customFormat="1" ht="45" customHeight="1">
      <c r="B122" s="306"/>
      <c r="C122" s="256" t="s">
        <v>330</v>
      </c>
      <c r="D122" s="256"/>
      <c r="E122" s="256"/>
      <c r="F122" s="256"/>
      <c r="G122" s="256"/>
      <c r="H122" s="256"/>
      <c r="I122" s="256"/>
      <c r="J122" s="256"/>
      <c r="K122" s="307"/>
    </row>
    <row r="123" s="1" customFormat="1" ht="17.25" customHeight="1">
      <c r="B123" s="308"/>
      <c r="C123" s="280" t="s">
        <v>276</v>
      </c>
      <c r="D123" s="280"/>
      <c r="E123" s="280"/>
      <c r="F123" s="280" t="s">
        <v>277</v>
      </c>
      <c r="G123" s="281"/>
      <c r="H123" s="280" t="s">
        <v>54</v>
      </c>
      <c r="I123" s="280" t="s">
        <v>57</v>
      </c>
      <c r="J123" s="280" t="s">
        <v>278</v>
      </c>
      <c r="K123" s="309"/>
    </row>
    <row r="124" s="1" customFormat="1" ht="17.25" customHeight="1">
      <c r="B124" s="308"/>
      <c r="C124" s="282" t="s">
        <v>279</v>
      </c>
      <c r="D124" s="282"/>
      <c r="E124" s="282"/>
      <c r="F124" s="283" t="s">
        <v>280</v>
      </c>
      <c r="G124" s="284"/>
      <c r="H124" s="282"/>
      <c r="I124" s="282"/>
      <c r="J124" s="282" t="s">
        <v>281</v>
      </c>
      <c r="K124" s="309"/>
    </row>
    <row r="125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="1" customFormat="1" ht="15" customHeight="1">
      <c r="B126" s="310"/>
      <c r="C126" s="265" t="s">
        <v>285</v>
      </c>
      <c r="D126" s="287"/>
      <c r="E126" s="287"/>
      <c r="F126" s="288" t="s">
        <v>282</v>
      </c>
      <c r="G126" s="265"/>
      <c r="H126" s="265" t="s">
        <v>322</v>
      </c>
      <c r="I126" s="265" t="s">
        <v>284</v>
      </c>
      <c r="J126" s="265">
        <v>120</v>
      </c>
      <c r="K126" s="313"/>
    </row>
    <row r="127" s="1" customFormat="1" ht="15" customHeight="1">
      <c r="B127" s="310"/>
      <c r="C127" s="265" t="s">
        <v>331</v>
      </c>
      <c r="D127" s="265"/>
      <c r="E127" s="265"/>
      <c r="F127" s="288" t="s">
        <v>282</v>
      </c>
      <c r="G127" s="265"/>
      <c r="H127" s="265" t="s">
        <v>332</v>
      </c>
      <c r="I127" s="265" t="s">
        <v>284</v>
      </c>
      <c r="J127" s="265" t="s">
        <v>333</v>
      </c>
      <c r="K127" s="313"/>
    </row>
    <row r="128" s="1" customFormat="1" ht="15" customHeight="1">
      <c r="B128" s="310"/>
      <c r="C128" s="265" t="s">
        <v>83</v>
      </c>
      <c r="D128" s="265"/>
      <c r="E128" s="265"/>
      <c r="F128" s="288" t="s">
        <v>282</v>
      </c>
      <c r="G128" s="265"/>
      <c r="H128" s="265" t="s">
        <v>334</v>
      </c>
      <c r="I128" s="265" t="s">
        <v>284</v>
      </c>
      <c r="J128" s="265" t="s">
        <v>333</v>
      </c>
      <c r="K128" s="313"/>
    </row>
    <row r="129" s="1" customFormat="1" ht="15" customHeight="1">
      <c r="B129" s="310"/>
      <c r="C129" s="265" t="s">
        <v>293</v>
      </c>
      <c r="D129" s="265"/>
      <c r="E129" s="265"/>
      <c r="F129" s="288" t="s">
        <v>288</v>
      </c>
      <c r="G129" s="265"/>
      <c r="H129" s="265" t="s">
        <v>294</v>
      </c>
      <c r="I129" s="265" t="s">
        <v>284</v>
      </c>
      <c r="J129" s="265">
        <v>15</v>
      </c>
      <c r="K129" s="313"/>
    </row>
    <row r="130" s="1" customFormat="1" ht="15" customHeight="1">
      <c r="B130" s="310"/>
      <c r="C130" s="291" t="s">
        <v>295</v>
      </c>
      <c r="D130" s="291"/>
      <c r="E130" s="291"/>
      <c r="F130" s="292" t="s">
        <v>288</v>
      </c>
      <c r="G130" s="291"/>
      <c r="H130" s="291" t="s">
        <v>296</v>
      </c>
      <c r="I130" s="291" t="s">
        <v>284</v>
      </c>
      <c r="J130" s="291">
        <v>15</v>
      </c>
      <c r="K130" s="313"/>
    </row>
    <row r="131" s="1" customFormat="1" ht="15" customHeight="1">
      <c r="B131" s="310"/>
      <c r="C131" s="291" t="s">
        <v>297</v>
      </c>
      <c r="D131" s="291"/>
      <c r="E131" s="291"/>
      <c r="F131" s="292" t="s">
        <v>288</v>
      </c>
      <c r="G131" s="291"/>
      <c r="H131" s="291" t="s">
        <v>298</v>
      </c>
      <c r="I131" s="291" t="s">
        <v>284</v>
      </c>
      <c r="J131" s="291">
        <v>20</v>
      </c>
      <c r="K131" s="313"/>
    </row>
    <row r="132" s="1" customFormat="1" ht="15" customHeight="1">
      <c r="B132" s="310"/>
      <c r="C132" s="291" t="s">
        <v>299</v>
      </c>
      <c r="D132" s="291"/>
      <c r="E132" s="291"/>
      <c r="F132" s="292" t="s">
        <v>288</v>
      </c>
      <c r="G132" s="291"/>
      <c r="H132" s="291" t="s">
        <v>300</v>
      </c>
      <c r="I132" s="291" t="s">
        <v>284</v>
      </c>
      <c r="J132" s="291">
        <v>20</v>
      </c>
      <c r="K132" s="313"/>
    </row>
    <row r="133" s="1" customFormat="1" ht="15" customHeight="1">
      <c r="B133" s="310"/>
      <c r="C133" s="265" t="s">
        <v>287</v>
      </c>
      <c r="D133" s="265"/>
      <c r="E133" s="265"/>
      <c r="F133" s="288" t="s">
        <v>288</v>
      </c>
      <c r="G133" s="265"/>
      <c r="H133" s="265" t="s">
        <v>322</v>
      </c>
      <c r="I133" s="265" t="s">
        <v>284</v>
      </c>
      <c r="J133" s="265">
        <v>50</v>
      </c>
      <c r="K133" s="313"/>
    </row>
    <row r="134" s="1" customFormat="1" ht="15" customHeight="1">
      <c r="B134" s="310"/>
      <c r="C134" s="265" t="s">
        <v>301</v>
      </c>
      <c r="D134" s="265"/>
      <c r="E134" s="265"/>
      <c r="F134" s="288" t="s">
        <v>288</v>
      </c>
      <c r="G134" s="265"/>
      <c r="H134" s="265" t="s">
        <v>322</v>
      </c>
      <c r="I134" s="265" t="s">
        <v>284</v>
      </c>
      <c r="J134" s="265">
        <v>50</v>
      </c>
      <c r="K134" s="313"/>
    </row>
    <row r="135" s="1" customFormat="1" ht="15" customHeight="1">
      <c r="B135" s="310"/>
      <c r="C135" s="265" t="s">
        <v>307</v>
      </c>
      <c r="D135" s="265"/>
      <c r="E135" s="265"/>
      <c r="F135" s="288" t="s">
        <v>288</v>
      </c>
      <c r="G135" s="265"/>
      <c r="H135" s="265" t="s">
        <v>322</v>
      </c>
      <c r="I135" s="265" t="s">
        <v>284</v>
      </c>
      <c r="J135" s="265">
        <v>50</v>
      </c>
      <c r="K135" s="313"/>
    </row>
    <row r="136" s="1" customFormat="1" ht="15" customHeight="1">
      <c r="B136" s="310"/>
      <c r="C136" s="265" t="s">
        <v>309</v>
      </c>
      <c r="D136" s="265"/>
      <c r="E136" s="265"/>
      <c r="F136" s="288" t="s">
        <v>288</v>
      </c>
      <c r="G136" s="265"/>
      <c r="H136" s="265" t="s">
        <v>322</v>
      </c>
      <c r="I136" s="265" t="s">
        <v>284</v>
      </c>
      <c r="J136" s="265">
        <v>50</v>
      </c>
      <c r="K136" s="313"/>
    </row>
    <row r="137" s="1" customFormat="1" ht="15" customHeight="1">
      <c r="B137" s="310"/>
      <c r="C137" s="265" t="s">
        <v>310</v>
      </c>
      <c r="D137" s="265"/>
      <c r="E137" s="265"/>
      <c r="F137" s="288" t="s">
        <v>288</v>
      </c>
      <c r="G137" s="265"/>
      <c r="H137" s="265" t="s">
        <v>335</v>
      </c>
      <c r="I137" s="265" t="s">
        <v>284</v>
      </c>
      <c r="J137" s="265">
        <v>255</v>
      </c>
      <c r="K137" s="313"/>
    </row>
    <row r="138" s="1" customFormat="1" ht="15" customHeight="1">
      <c r="B138" s="310"/>
      <c r="C138" s="265" t="s">
        <v>312</v>
      </c>
      <c r="D138" s="265"/>
      <c r="E138" s="265"/>
      <c r="F138" s="288" t="s">
        <v>282</v>
      </c>
      <c r="G138" s="265"/>
      <c r="H138" s="265" t="s">
        <v>336</v>
      </c>
      <c r="I138" s="265" t="s">
        <v>314</v>
      </c>
      <c r="J138" s="265"/>
      <c r="K138" s="313"/>
    </row>
    <row r="139" s="1" customFormat="1" ht="15" customHeight="1">
      <c r="B139" s="310"/>
      <c r="C139" s="265" t="s">
        <v>315</v>
      </c>
      <c r="D139" s="265"/>
      <c r="E139" s="265"/>
      <c r="F139" s="288" t="s">
        <v>282</v>
      </c>
      <c r="G139" s="265"/>
      <c r="H139" s="265" t="s">
        <v>337</v>
      </c>
      <c r="I139" s="265" t="s">
        <v>317</v>
      </c>
      <c r="J139" s="265"/>
      <c r="K139" s="313"/>
    </row>
    <row r="140" s="1" customFormat="1" ht="15" customHeight="1">
      <c r="B140" s="310"/>
      <c r="C140" s="265" t="s">
        <v>318</v>
      </c>
      <c r="D140" s="265"/>
      <c r="E140" s="265"/>
      <c r="F140" s="288" t="s">
        <v>282</v>
      </c>
      <c r="G140" s="265"/>
      <c r="H140" s="265" t="s">
        <v>318</v>
      </c>
      <c r="I140" s="265" t="s">
        <v>317</v>
      </c>
      <c r="J140" s="265"/>
      <c r="K140" s="313"/>
    </row>
    <row r="141" s="1" customFormat="1" ht="15" customHeight="1">
      <c r="B141" s="310"/>
      <c r="C141" s="265" t="s">
        <v>38</v>
      </c>
      <c r="D141" s="265"/>
      <c r="E141" s="265"/>
      <c r="F141" s="288" t="s">
        <v>282</v>
      </c>
      <c r="G141" s="265"/>
      <c r="H141" s="265" t="s">
        <v>338</v>
      </c>
      <c r="I141" s="265" t="s">
        <v>317</v>
      </c>
      <c r="J141" s="265"/>
      <c r="K141" s="313"/>
    </row>
    <row r="142" s="1" customFormat="1" ht="15" customHeight="1">
      <c r="B142" s="310"/>
      <c r="C142" s="265" t="s">
        <v>339</v>
      </c>
      <c r="D142" s="265"/>
      <c r="E142" s="265"/>
      <c r="F142" s="288" t="s">
        <v>282</v>
      </c>
      <c r="G142" s="265"/>
      <c r="H142" s="265" t="s">
        <v>340</v>
      </c>
      <c r="I142" s="265" t="s">
        <v>317</v>
      </c>
      <c r="J142" s="265"/>
      <c r="K142" s="313"/>
    </row>
    <row r="143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="1" customFormat="1" ht="45" customHeight="1">
      <c r="B147" s="277"/>
      <c r="C147" s="278" t="s">
        <v>341</v>
      </c>
      <c r="D147" s="278"/>
      <c r="E147" s="278"/>
      <c r="F147" s="278"/>
      <c r="G147" s="278"/>
      <c r="H147" s="278"/>
      <c r="I147" s="278"/>
      <c r="J147" s="278"/>
      <c r="K147" s="279"/>
    </row>
    <row r="148" s="1" customFormat="1" ht="17.25" customHeight="1">
      <c r="B148" s="277"/>
      <c r="C148" s="280" t="s">
        <v>276</v>
      </c>
      <c r="D148" s="280"/>
      <c r="E148" s="280"/>
      <c r="F148" s="280" t="s">
        <v>277</v>
      </c>
      <c r="G148" s="281"/>
      <c r="H148" s="280" t="s">
        <v>54</v>
      </c>
      <c r="I148" s="280" t="s">
        <v>57</v>
      </c>
      <c r="J148" s="280" t="s">
        <v>278</v>
      </c>
      <c r="K148" s="279"/>
    </row>
    <row r="149" s="1" customFormat="1" ht="17.25" customHeight="1">
      <c r="B149" s="277"/>
      <c r="C149" s="282" t="s">
        <v>279</v>
      </c>
      <c r="D149" s="282"/>
      <c r="E149" s="282"/>
      <c r="F149" s="283" t="s">
        <v>280</v>
      </c>
      <c r="G149" s="284"/>
      <c r="H149" s="282"/>
      <c r="I149" s="282"/>
      <c r="J149" s="282" t="s">
        <v>281</v>
      </c>
      <c r="K149" s="279"/>
    </row>
    <row r="150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="1" customFormat="1" ht="15" customHeight="1">
      <c r="B151" s="290"/>
      <c r="C151" s="317" t="s">
        <v>285</v>
      </c>
      <c r="D151" s="265"/>
      <c r="E151" s="265"/>
      <c r="F151" s="318" t="s">
        <v>282</v>
      </c>
      <c r="G151" s="265"/>
      <c r="H151" s="317" t="s">
        <v>322</v>
      </c>
      <c r="I151" s="317" t="s">
        <v>284</v>
      </c>
      <c r="J151" s="317">
        <v>120</v>
      </c>
      <c r="K151" s="313"/>
    </row>
    <row r="152" s="1" customFormat="1" ht="15" customHeight="1">
      <c r="B152" s="290"/>
      <c r="C152" s="317" t="s">
        <v>331</v>
      </c>
      <c r="D152" s="265"/>
      <c r="E152" s="265"/>
      <c r="F152" s="318" t="s">
        <v>282</v>
      </c>
      <c r="G152" s="265"/>
      <c r="H152" s="317" t="s">
        <v>342</v>
      </c>
      <c r="I152" s="317" t="s">
        <v>284</v>
      </c>
      <c r="J152" s="317" t="s">
        <v>333</v>
      </c>
      <c r="K152" s="313"/>
    </row>
    <row r="153" s="1" customFormat="1" ht="15" customHeight="1">
      <c r="B153" s="290"/>
      <c r="C153" s="317" t="s">
        <v>83</v>
      </c>
      <c r="D153" s="265"/>
      <c r="E153" s="265"/>
      <c r="F153" s="318" t="s">
        <v>282</v>
      </c>
      <c r="G153" s="265"/>
      <c r="H153" s="317" t="s">
        <v>343</v>
      </c>
      <c r="I153" s="317" t="s">
        <v>284</v>
      </c>
      <c r="J153" s="317" t="s">
        <v>333</v>
      </c>
      <c r="K153" s="313"/>
    </row>
    <row r="154" s="1" customFormat="1" ht="15" customHeight="1">
      <c r="B154" s="290"/>
      <c r="C154" s="317" t="s">
        <v>287</v>
      </c>
      <c r="D154" s="265"/>
      <c r="E154" s="265"/>
      <c r="F154" s="318" t="s">
        <v>288</v>
      </c>
      <c r="G154" s="265"/>
      <c r="H154" s="317" t="s">
        <v>322</v>
      </c>
      <c r="I154" s="317" t="s">
        <v>284</v>
      </c>
      <c r="J154" s="317">
        <v>50</v>
      </c>
      <c r="K154" s="313"/>
    </row>
    <row r="155" s="1" customFormat="1" ht="15" customHeight="1">
      <c r="B155" s="290"/>
      <c r="C155" s="317" t="s">
        <v>290</v>
      </c>
      <c r="D155" s="265"/>
      <c r="E155" s="265"/>
      <c r="F155" s="318" t="s">
        <v>282</v>
      </c>
      <c r="G155" s="265"/>
      <c r="H155" s="317" t="s">
        <v>322</v>
      </c>
      <c r="I155" s="317" t="s">
        <v>292</v>
      </c>
      <c r="J155" s="317"/>
      <c r="K155" s="313"/>
    </row>
    <row r="156" s="1" customFormat="1" ht="15" customHeight="1">
      <c r="B156" s="290"/>
      <c r="C156" s="317" t="s">
        <v>301</v>
      </c>
      <c r="D156" s="265"/>
      <c r="E156" s="265"/>
      <c r="F156" s="318" t="s">
        <v>288</v>
      </c>
      <c r="G156" s="265"/>
      <c r="H156" s="317" t="s">
        <v>322</v>
      </c>
      <c r="I156" s="317" t="s">
        <v>284</v>
      </c>
      <c r="J156" s="317">
        <v>50</v>
      </c>
      <c r="K156" s="313"/>
    </row>
    <row r="157" s="1" customFormat="1" ht="15" customHeight="1">
      <c r="B157" s="290"/>
      <c r="C157" s="317" t="s">
        <v>309</v>
      </c>
      <c r="D157" s="265"/>
      <c r="E157" s="265"/>
      <c r="F157" s="318" t="s">
        <v>288</v>
      </c>
      <c r="G157" s="265"/>
      <c r="H157" s="317" t="s">
        <v>322</v>
      </c>
      <c r="I157" s="317" t="s">
        <v>284</v>
      </c>
      <c r="J157" s="317">
        <v>50</v>
      </c>
      <c r="K157" s="313"/>
    </row>
    <row r="158" s="1" customFormat="1" ht="15" customHeight="1">
      <c r="B158" s="290"/>
      <c r="C158" s="317" t="s">
        <v>307</v>
      </c>
      <c r="D158" s="265"/>
      <c r="E158" s="265"/>
      <c r="F158" s="318" t="s">
        <v>288</v>
      </c>
      <c r="G158" s="265"/>
      <c r="H158" s="317" t="s">
        <v>322</v>
      </c>
      <c r="I158" s="317" t="s">
        <v>284</v>
      </c>
      <c r="J158" s="317">
        <v>50</v>
      </c>
      <c r="K158" s="313"/>
    </row>
    <row r="159" s="1" customFormat="1" ht="15" customHeight="1">
      <c r="B159" s="290"/>
      <c r="C159" s="317" t="s">
        <v>91</v>
      </c>
      <c r="D159" s="265"/>
      <c r="E159" s="265"/>
      <c r="F159" s="318" t="s">
        <v>282</v>
      </c>
      <c r="G159" s="265"/>
      <c r="H159" s="317" t="s">
        <v>344</v>
      </c>
      <c r="I159" s="317" t="s">
        <v>284</v>
      </c>
      <c r="J159" s="317" t="s">
        <v>345</v>
      </c>
      <c r="K159" s="313"/>
    </row>
    <row r="160" s="1" customFormat="1" ht="15" customHeight="1">
      <c r="B160" s="290"/>
      <c r="C160" s="317" t="s">
        <v>346</v>
      </c>
      <c r="D160" s="265"/>
      <c r="E160" s="265"/>
      <c r="F160" s="318" t="s">
        <v>282</v>
      </c>
      <c r="G160" s="265"/>
      <c r="H160" s="317" t="s">
        <v>347</v>
      </c>
      <c r="I160" s="317" t="s">
        <v>317</v>
      </c>
      <c r="J160" s="317"/>
      <c r="K160" s="313"/>
    </row>
    <row r="16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="1" customFormat="1" ht="18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</row>
    <row r="164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="1" customFormat="1" ht="45" customHeight="1">
      <c r="B165" s="255"/>
      <c r="C165" s="256" t="s">
        <v>348</v>
      </c>
      <c r="D165" s="256"/>
      <c r="E165" s="256"/>
      <c r="F165" s="256"/>
      <c r="G165" s="256"/>
      <c r="H165" s="256"/>
      <c r="I165" s="256"/>
      <c r="J165" s="256"/>
      <c r="K165" s="257"/>
    </row>
    <row r="166" s="1" customFormat="1" ht="17.25" customHeight="1">
      <c r="B166" s="255"/>
      <c r="C166" s="280" t="s">
        <v>276</v>
      </c>
      <c r="D166" s="280"/>
      <c r="E166" s="280"/>
      <c r="F166" s="280" t="s">
        <v>277</v>
      </c>
      <c r="G166" s="322"/>
      <c r="H166" s="323" t="s">
        <v>54</v>
      </c>
      <c r="I166" s="323" t="s">
        <v>57</v>
      </c>
      <c r="J166" s="280" t="s">
        <v>278</v>
      </c>
      <c r="K166" s="257"/>
    </row>
    <row r="167" s="1" customFormat="1" ht="17.25" customHeight="1">
      <c r="B167" s="258"/>
      <c r="C167" s="282" t="s">
        <v>279</v>
      </c>
      <c r="D167" s="282"/>
      <c r="E167" s="282"/>
      <c r="F167" s="283" t="s">
        <v>280</v>
      </c>
      <c r="G167" s="324"/>
      <c r="H167" s="325"/>
      <c r="I167" s="325"/>
      <c r="J167" s="282" t="s">
        <v>281</v>
      </c>
      <c r="K167" s="260"/>
    </row>
    <row r="168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="1" customFormat="1" ht="15" customHeight="1">
      <c r="B169" s="290"/>
      <c r="C169" s="265" t="s">
        <v>285</v>
      </c>
      <c r="D169" s="265"/>
      <c r="E169" s="265"/>
      <c r="F169" s="288" t="s">
        <v>282</v>
      </c>
      <c r="G169" s="265"/>
      <c r="H169" s="265" t="s">
        <v>322</v>
      </c>
      <c r="I169" s="265" t="s">
        <v>284</v>
      </c>
      <c r="J169" s="265">
        <v>120</v>
      </c>
      <c r="K169" s="313"/>
    </row>
    <row r="170" s="1" customFormat="1" ht="15" customHeight="1">
      <c r="B170" s="290"/>
      <c r="C170" s="265" t="s">
        <v>331</v>
      </c>
      <c r="D170" s="265"/>
      <c r="E170" s="265"/>
      <c r="F170" s="288" t="s">
        <v>282</v>
      </c>
      <c r="G170" s="265"/>
      <c r="H170" s="265" t="s">
        <v>332</v>
      </c>
      <c r="I170" s="265" t="s">
        <v>284</v>
      </c>
      <c r="J170" s="265" t="s">
        <v>333</v>
      </c>
      <c r="K170" s="313"/>
    </row>
    <row r="171" s="1" customFormat="1" ht="15" customHeight="1">
      <c r="B171" s="290"/>
      <c r="C171" s="265" t="s">
        <v>83</v>
      </c>
      <c r="D171" s="265"/>
      <c r="E171" s="265"/>
      <c r="F171" s="288" t="s">
        <v>282</v>
      </c>
      <c r="G171" s="265"/>
      <c r="H171" s="265" t="s">
        <v>349</v>
      </c>
      <c r="I171" s="265" t="s">
        <v>284</v>
      </c>
      <c r="J171" s="265" t="s">
        <v>333</v>
      </c>
      <c r="K171" s="313"/>
    </row>
    <row r="172" s="1" customFormat="1" ht="15" customHeight="1">
      <c r="B172" s="290"/>
      <c r="C172" s="265" t="s">
        <v>287</v>
      </c>
      <c r="D172" s="265"/>
      <c r="E172" s="265"/>
      <c r="F172" s="288" t="s">
        <v>288</v>
      </c>
      <c r="G172" s="265"/>
      <c r="H172" s="265" t="s">
        <v>349</v>
      </c>
      <c r="I172" s="265" t="s">
        <v>284</v>
      </c>
      <c r="J172" s="265">
        <v>50</v>
      </c>
      <c r="K172" s="313"/>
    </row>
    <row r="173" s="1" customFormat="1" ht="15" customHeight="1">
      <c r="B173" s="290"/>
      <c r="C173" s="265" t="s">
        <v>290</v>
      </c>
      <c r="D173" s="265"/>
      <c r="E173" s="265"/>
      <c r="F173" s="288" t="s">
        <v>282</v>
      </c>
      <c r="G173" s="265"/>
      <c r="H173" s="265" t="s">
        <v>349</v>
      </c>
      <c r="I173" s="265" t="s">
        <v>292</v>
      </c>
      <c r="J173" s="265"/>
      <c r="K173" s="313"/>
    </row>
    <row r="174" s="1" customFormat="1" ht="15" customHeight="1">
      <c r="B174" s="290"/>
      <c r="C174" s="265" t="s">
        <v>301</v>
      </c>
      <c r="D174" s="265"/>
      <c r="E174" s="265"/>
      <c r="F174" s="288" t="s">
        <v>288</v>
      </c>
      <c r="G174" s="265"/>
      <c r="H174" s="265" t="s">
        <v>349</v>
      </c>
      <c r="I174" s="265" t="s">
        <v>284</v>
      </c>
      <c r="J174" s="265">
        <v>50</v>
      </c>
      <c r="K174" s="313"/>
    </row>
    <row r="175" s="1" customFormat="1" ht="15" customHeight="1">
      <c r="B175" s="290"/>
      <c r="C175" s="265" t="s">
        <v>309</v>
      </c>
      <c r="D175" s="265"/>
      <c r="E175" s="265"/>
      <c r="F175" s="288" t="s">
        <v>288</v>
      </c>
      <c r="G175" s="265"/>
      <c r="H175" s="265" t="s">
        <v>349</v>
      </c>
      <c r="I175" s="265" t="s">
        <v>284</v>
      </c>
      <c r="J175" s="265">
        <v>50</v>
      </c>
      <c r="K175" s="313"/>
    </row>
    <row r="176" s="1" customFormat="1" ht="15" customHeight="1">
      <c r="B176" s="290"/>
      <c r="C176" s="265" t="s">
        <v>307</v>
      </c>
      <c r="D176" s="265"/>
      <c r="E176" s="265"/>
      <c r="F176" s="288" t="s">
        <v>288</v>
      </c>
      <c r="G176" s="265"/>
      <c r="H176" s="265" t="s">
        <v>349</v>
      </c>
      <c r="I176" s="265" t="s">
        <v>284</v>
      </c>
      <c r="J176" s="265">
        <v>50</v>
      </c>
      <c r="K176" s="313"/>
    </row>
    <row r="177" s="1" customFormat="1" ht="15" customHeight="1">
      <c r="B177" s="290"/>
      <c r="C177" s="265" t="s">
        <v>97</v>
      </c>
      <c r="D177" s="265"/>
      <c r="E177" s="265"/>
      <c r="F177" s="288" t="s">
        <v>282</v>
      </c>
      <c r="G177" s="265"/>
      <c r="H177" s="265" t="s">
        <v>350</v>
      </c>
      <c r="I177" s="265" t="s">
        <v>351</v>
      </c>
      <c r="J177" s="265"/>
      <c r="K177" s="313"/>
    </row>
    <row r="178" s="1" customFormat="1" ht="15" customHeight="1">
      <c r="B178" s="290"/>
      <c r="C178" s="265" t="s">
        <v>57</v>
      </c>
      <c r="D178" s="265"/>
      <c r="E178" s="265"/>
      <c r="F178" s="288" t="s">
        <v>282</v>
      </c>
      <c r="G178" s="265"/>
      <c r="H178" s="265" t="s">
        <v>352</v>
      </c>
      <c r="I178" s="265" t="s">
        <v>353</v>
      </c>
      <c r="J178" s="265">
        <v>1</v>
      </c>
      <c r="K178" s="313"/>
    </row>
    <row r="179" s="1" customFormat="1" ht="15" customHeight="1">
      <c r="B179" s="290"/>
      <c r="C179" s="265" t="s">
        <v>53</v>
      </c>
      <c r="D179" s="265"/>
      <c r="E179" s="265"/>
      <c r="F179" s="288" t="s">
        <v>282</v>
      </c>
      <c r="G179" s="265"/>
      <c r="H179" s="265" t="s">
        <v>354</v>
      </c>
      <c r="I179" s="265" t="s">
        <v>284</v>
      </c>
      <c r="J179" s="265">
        <v>20</v>
      </c>
      <c r="K179" s="313"/>
    </row>
    <row r="180" s="1" customFormat="1" ht="15" customHeight="1">
      <c r="B180" s="290"/>
      <c r="C180" s="265" t="s">
        <v>54</v>
      </c>
      <c r="D180" s="265"/>
      <c r="E180" s="265"/>
      <c r="F180" s="288" t="s">
        <v>282</v>
      </c>
      <c r="G180" s="265"/>
      <c r="H180" s="265" t="s">
        <v>355</v>
      </c>
      <c r="I180" s="265" t="s">
        <v>284</v>
      </c>
      <c r="J180" s="265">
        <v>255</v>
      </c>
      <c r="K180" s="313"/>
    </row>
    <row r="181" s="1" customFormat="1" ht="15" customHeight="1">
      <c r="B181" s="290"/>
      <c r="C181" s="265" t="s">
        <v>98</v>
      </c>
      <c r="D181" s="265"/>
      <c r="E181" s="265"/>
      <c r="F181" s="288" t="s">
        <v>282</v>
      </c>
      <c r="G181" s="265"/>
      <c r="H181" s="265" t="s">
        <v>246</v>
      </c>
      <c r="I181" s="265" t="s">
        <v>284</v>
      </c>
      <c r="J181" s="265">
        <v>10</v>
      </c>
      <c r="K181" s="313"/>
    </row>
    <row r="182" s="1" customFormat="1" ht="15" customHeight="1">
      <c r="B182" s="290"/>
      <c r="C182" s="265" t="s">
        <v>99</v>
      </c>
      <c r="D182" s="265"/>
      <c r="E182" s="265"/>
      <c r="F182" s="288" t="s">
        <v>282</v>
      </c>
      <c r="G182" s="265"/>
      <c r="H182" s="265" t="s">
        <v>356</v>
      </c>
      <c r="I182" s="265" t="s">
        <v>317</v>
      </c>
      <c r="J182" s="265"/>
      <c r="K182" s="313"/>
    </row>
    <row r="183" s="1" customFormat="1" ht="15" customHeight="1">
      <c r="B183" s="290"/>
      <c r="C183" s="265" t="s">
        <v>357</v>
      </c>
      <c r="D183" s="265"/>
      <c r="E183" s="265"/>
      <c r="F183" s="288" t="s">
        <v>282</v>
      </c>
      <c r="G183" s="265"/>
      <c r="H183" s="265" t="s">
        <v>358</v>
      </c>
      <c r="I183" s="265" t="s">
        <v>317</v>
      </c>
      <c r="J183" s="265"/>
      <c r="K183" s="313"/>
    </row>
    <row r="184" s="1" customFormat="1" ht="15" customHeight="1">
      <c r="B184" s="290"/>
      <c r="C184" s="265" t="s">
        <v>346</v>
      </c>
      <c r="D184" s="265"/>
      <c r="E184" s="265"/>
      <c r="F184" s="288" t="s">
        <v>282</v>
      </c>
      <c r="G184" s="265"/>
      <c r="H184" s="265" t="s">
        <v>359</v>
      </c>
      <c r="I184" s="265" t="s">
        <v>317</v>
      </c>
      <c r="J184" s="265"/>
      <c r="K184" s="313"/>
    </row>
    <row r="185" s="1" customFormat="1" ht="15" customHeight="1">
      <c r="B185" s="290"/>
      <c r="C185" s="265" t="s">
        <v>101</v>
      </c>
      <c r="D185" s="265"/>
      <c r="E185" s="265"/>
      <c r="F185" s="288" t="s">
        <v>288</v>
      </c>
      <c r="G185" s="265"/>
      <c r="H185" s="265" t="s">
        <v>360</v>
      </c>
      <c r="I185" s="265" t="s">
        <v>284</v>
      </c>
      <c r="J185" s="265">
        <v>50</v>
      </c>
      <c r="K185" s="313"/>
    </row>
    <row r="186" s="1" customFormat="1" ht="15" customHeight="1">
      <c r="B186" s="290"/>
      <c r="C186" s="265" t="s">
        <v>361</v>
      </c>
      <c r="D186" s="265"/>
      <c r="E186" s="265"/>
      <c r="F186" s="288" t="s">
        <v>288</v>
      </c>
      <c r="G186" s="265"/>
      <c r="H186" s="265" t="s">
        <v>362</v>
      </c>
      <c r="I186" s="265" t="s">
        <v>363</v>
      </c>
      <c r="J186" s="265"/>
      <c r="K186" s="313"/>
    </row>
    <row r="187" s="1" customFormat="1" ht="15" customHeight="1">
      <c r="B187" s="290"/>
      <c r="C187" s="265" t="s">
        <v>364</v>
      </c>
      <c r="D187" s="265"/>
      <c r="E187" s="265"/>
      <c r="F187" s="288" t="s">
        <v>288</v>
      </c>
      <c r="G187" s="265"/>
      <c r="H187" s="265" t="s">
        <v>365</v>
      </c>
      <c r="I187" s="265" t="s">
        <v>363</v>
      </c>
      <c r="J187" s="265"/>
      <c r="K187" s="313"/>
    </row>
    <row r="188" s="1" customFormat="1" ht="15" customHeight="1">
      <c r="B188" s="290"/>
      <c r="C188" s="265" t="s">
        <v>366</v>
      </c>
      <c r="D188" s="265"/>
      <c r="E188" s="265"/>
      <c r="F188" s="288" t="s">
        <v>288</v>
      </c>
      <c r="G188" s="265"/>
      <c r="H188" s="265" t="s">
        <v>367</v>
      </c>
      <c r="I188" s="265" t="s">
        <v>363</v>
      </c>
      <c r="J188" s="265"/>
      <c r="K188" s="313"/>
    </row>
    <row r="189" s="1" customFormat="1" ht="15" customHeight="1">
      <c r="B189" s="290"/>
      <c r="C189" s="326" t="s">
        <v>368</v>
      </c>
      <c r="D189" s="265"/>
      <c r="E189" s="265"/>
      <c r="F189" s="288" t="s">
        <v>288</v>
      </c>
      <c r="G189" s="265"/>
      <c r="H189" s="265" t="s">
        <v>369</v>
      </c>
      <c r="I189" s="265" t="s">
        <v>370</v>
      </c>
      <c r="J189" s="327" t="s">
        <v>371</v>
      </c>
      <c r="K189" s="313"/>
    </row>
    <row r="190" s="1" customFormat="1" ht="15" customHeight="1">
      <c r="B190" s="290"/>
      <c r="C190" s="326" t="s">
        <v>42</v>
      </c>
      <c r="D190" s="265"/>
      <c r="E190" s="265"/>
      <c r="F190" s="288" t="s">
        <v>282</v>
      </c>
      <c r="G190" s="265"/>
      <c r="H190" s="262" t="s">
        <v>372</v>
      </c>
      <c r="I190" s="265" t="s">
        <v>373</v>
      </c>
      <c r="J190" s="265"/>
      <c r="K190" s="313"/>
    </row>
    <row r="191" s="1" customFormat="1" ht="15" customHeight="1">
      <c r="B191" s="290"/>
      <c r="C191" s="326" t="s">
        <v>374</v>
      </c>
      <c r="D191" s="265"/>
      <c r="E191" s="265"/>
      <c r="F191" s="288" t="s">
        <v>282</v>
      </c>
      <c r="G191" s="265"/>
      <c r="H191" s="265" t="s">
        <v>375</v>
      </c>
      <c r="I191" s="265" t="s">
        <v>317</v>
      </c>
      <c r="J191" s="265"/>
      <c r="K191" s="313"/>
    </row>
    <row r="192" s="1" customFormat="1" ht="15" customHeight="1">
      <c r="B192" s="290"/>
      <c r="C192" s="326" t="s">
        <v>376</v>
      </c>
      <c r="D192" s="265"/>
      <c r="E192" s="265"/>
      <c r="F192" s="288" t="s">
        <v>282</v>
      </c>
      <c r="G192" s="265"/>
      <c r="H192" s="265" t="s">
        <v>377</v>
      </c>
      <c r="I192" s="265" t="s">
        <v>317</v>
      </c>
      <c r="J192" s="265"/>
      <c r="K192" s="313"/>
    </row>
    <row r="193" s="1" customFormat="1" ht="15" customHeight="1">
      <c r="B193" s="290"/>
      <c r="C193" s="326" t="s">
        <v>378</v>
      </c>
      <c r="D193" s="265"/>
      <c r="E193" s="265"/>
      <c r="F193" s="288" t="s">
        <v>288</v>
      </c>
      <c r="G193" s="265"/>
      <c r="H193" s="265" t="s">
        <v>379</v>
      </c>
      <c r="I193" s="265" t="s">
        <v>317</v>
      </c>
      <c r="J193" s="265"/>
      <c r="K193" s="313"/>
    </row>
    <row r="194" s="1" customFormat="1" ht="15" customHeight="1">
      <c r="B194" s="319"/>
      <c r="C194" s="328"/>
      <c r="D194" s="299"/>
      <c r="E194" s="299"/>
      <c r="F194" s="299"/>
      <c r="G194" s="299"/>
      <c r="H194" s="299"/>
      <c r="I194" s="299"/>
      <c r="J194" s="299"/>
      <c r="K194" s="320"/>
    </row>
    <row r="195" s="1" customFormat="1" ht="18.75" customHeight="1">
      <c r="B195" s="301"/>
      <c r="C195" s="311"/>
      <c r="D195" s="311"/>
      <c r="E195" s="311"/>
      <c r="F195" s="321"/>
      <c r="G195" s="311"/>
      <c r="H195" s="311"/>
      <c r="I195" s="311"/>
      <c r="J195" s="311"/>
      <c r="K195" s="301"/>
    </row>
    <row r="196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="1" customFormat="1" ht="18.75" customHeight="1">
      <c r="B197" s="273"/>
      <c r="C197" s="273"/>
      <c r="D197" s="273"/>
      <c r="E197" s="273"/>
      <c r="F197" s="273"/>
      <c r="G197" s="273"/>
      <c r="H197" s="273"/>
      <c r="I197" s="273"/>
      <c r="J197" s="273"/>
      <c r="K197" s="273"/>
    </row>
    <row r="198" s="1" customFormat="1" ht="13.5">
      <c r="B198" s="252"/>
      <c r="C198" s="253"/>
      <c r="D198" s="253"/>
      <c r="E198" s="253"/>
      <c r="F198" s="253"/>
      <c r="G198" s="253"/>
      <c r="H198" s="253"/>
      <c r="I198" s="253"/>
      <c r="J198" s="253"/>
      <c r="K198" s="254"/>
    </row>
    <row r="199" s="1" customFormat="1" ht="21">
      <c r="B199" s="255"/>
      <c r="C199" s="256" t="s">
        <v>380</v>
      </c>
      <c r="D199" s="256"/>
      <c r="E199" s="256"/>
      <c r="F199" s="256"/>
      <c r="G199" s="256"/>
      <c r="H199" s="256"/>
      <c r="I199" s="256"/>
      <c r="J199" s="256"/>
      <c r="K199" s="257"/>
    </row>
    <row r="200" s="1" customFormat="1" ht="25.5" customHeight="1">
      <c r="B200" s="255"/>
      <c r="C200" s="329" t="s">
        <v>381</v>
      </c>
      <c r="D200" s="329"/>
      <c r="E200" s="329"/>
      <c r="F200" s="329" t="s">
        <v>382</v>
      </c>
      <c r="G200" s="330"/>
      <c r="H200" s="329" t="s">
        <v>383</v>
      </c>
      <c r="I200" s="329"/>
      <c r="J200" s="329"/>
      <c r="K200" s="257"/>
    </row>
    <row r="201" s="1" customFormat="1" ht="5.25" customHeight="1">
      <c r="B201" s="290"/>
      <c r="C201" s="285"/>
      <c r="D201" s="285"/>
      <c r="E201" s="285"/>
      <c r="F201" s="285"/>
      <c r="G201" s="311"/>
      <c r="H201" s="285"/>
      <c r="I201" s="285"/>
      <c r="J201" s="285"/>
      <c r="K201" s="313"/>
    </row>
    <row r="202" s="1" customFormat="1" ht="15" customHeight="1">
      <c r="B202" s="290"/>
      <c r="C202" s="265" t="s">
        <v>373</v>
      </c>
      <c r="D202" s="265"/>
      <c r="E202" s="265"/>
      <c r="F202" s="288" t="s">
        <v>43</v>
      </c>
      <c r="G202" s="265"/>
      <c r="H202" s="265" t="s">
        <v>384</v>
      </c>
      <c r="I202" s="265"/>
      <c r="J202" s="265"/>
      <c r="K202" s="313"/>
    </row>
    <row r="203" s="1" customFormat="1" ht="15" customHeight="1">
      <c r="B203" s="290"/>
      <c r="C203" s="265"/>
      <c r="D203" s="265"/>
      <c r="E203" s="265"/>
      <c r="F203" s="288" t="s">
        <v>44</v>
      </c>
      <c r="G203" s="265"/>
      <c r="H203" s="265" t="s">
        <v>385</v>
      </c>
      <c r="I203" s="265"/>
      <c r="J203" s="265"/>
      <c r="K203" s="313"/>
    </row>
    <row r="204" s="1" customFormat="1" ht="15" customHeight="1">
      <c r="B204" s="290"/>
      <c r="C204" s="265"/>
      <c r="D204" s="265"/>
      <c r="E204" s="265"/>
      <c r="F204" s="288" t="s">
        <v>47</v>
      </c>
      <c r="G204" s="265"/>
      <c r="H204" s="265" t="s">
        <v>386</v>
      </c>
      <c r="I204" s="265"/>
      <c r="J204" s="265"/>
      <c r="K204" s="313"/>
    </row>
    <row r="205" s="1" customFormat="1" ht="15" customHeight="1">
      <c r="B205" s="290"/>
      <c r="C205" s="265"/>
      <c r="D205" s="265"/>
      <c r="E205" s="265"/>
      <c r="F205" s="288" t="s">
        <v>45</v>
      </c>
      <c r="G205" s="265"/>
      <c r="H205" s="265" t="s">
        <v>387</v>
      </c>
      <c r="I205" s="265"/>
      <c r="J205" s="265"/>
      <c r="K205" s="313"/>
    </row>
    <row r="206" s="1" customFormat="1" ht="15" customHeight="1">
      <c r="B206" s="290"/>
      <c r="C206" s="265"/>
      <c r="D206" s="265"/>
      <c r="E206" s="265"/>
      <c r="F206" s="288" t="s">
        <v>46</v>
      </c>
      <c r="G206" s="265"/>
      <c r="H206" s="265" t="s">
        <v>388</v>
      </c>
      <c r="I206" s="265"/>
      <c r="J206" s="265"/>
      <c r="K206" s="313"/>
    </row>
    <row r="207" s="1" customFormat="1" ht="15" customHeight="1">
      <c r="B207" s="290"/>
      <c r="C207" s="265"/>
      <c r="D207" s="265"/>
      <c r="E207" s="265"/>
      <c r="F207" s="288"/>
      <c r="G207" s="265"/>
      <c r="H207" s="265"/>
      <c r="I207" s="265"/>
      <c r="J207" s="265"/>
      <c r="K207" s="313"/>
    </row>
    <row r="208" s="1" customFormat="1" ht="15" customHeight="1">
      <c r="B208" s="290"/>
      <c r="C208" s="265" t="s">
        <v>329</v>
      </c>
      <c r="D208" s="265"/>
      <c r="E208" s="265"/>
      <c r="F208" s="288" t="s">
        <v>77</v>
      </c>
      <c r="G208" s="265"/>
      <c r="H208" s="265" t="s">
        <v>389</v>
      </c>
      <c r="I208" s="265"/>
      <c r="J208" s="265"/>
      <c r="K208" s="313"/>
    </row>
    <row r="209" s="1" customFormat="1" ht="15" customHeight="1">
      <c r="B209" s="290"/>
      <c r="C209" s="265"/>
      <c r="D209" s="265"/>
      <c r="E209" s="265"/>
      <c r="F209" s="288" t="s">
        <v>225</v>
      </c>
      <c r="G209" s="265"/>
      <c r="H209" s="265" t="s">
        <v>226</v>
      </c>
      <c r="I209" s="265"/>
      <c r="J209" s="265"/>
      <c r="K209" s="313"/>
    </row>
    <row r="210" s="1" customFormat="1" ht="15" customHeight="1">
      <c r="B210" s="290"/>
      <c r="C210" s="265"/>
      <c r="D210" s="265"/>
      <c r="E210" s="265"/>
      <c r="F210" s="288" t="s">
        <v>223</v>
      </c>
      <c r="G210" s="265"/>
      <c r="H210" s="265" t="s">
        <v>390</v>
      </c>
      <c r="I210" s="265"/>
      <c r="J210" s="265"/>
      <c r="K210" s="313"/>
    </row>
    <row r="211" s="1" customFormat="1" ht="15" customHeight="1">
      <c r="B211" s="331"/>
      <c r="C211" s="265"/>
      <c r="D211" s="265"/>
      <c r="E211" s="265"/>
      <c r="F211" s="288" t="s">
        <v>227</v>
      </c>
      <c r="G211" s="326"/>
      <c r="H211" s="317" t="s">
        <v>228</v>
      </c>
      <c r="I211" s="317"/>
      <c r="J211" s="317"/>
      <c r="K211" s="332"/>
    </row>
    <row r="212" s="1" customFormat="1" ht="15" customHeight="1">
      <c r="B212" s="331"/>
      <c r="C212" s="265"/>
      <c r="D212" s="265"/>
      <c r="E212" s="265"/>
      <c r="F212" s="288" t="s">
        <v>229</v>
      </c>
      <c r="G212" s="326"/>
      <c r="H212" s="317" t="s">
        <v>391</v>
      </c>
      <c r="I212" s="317"/>
      <c r="J212" s="317"/>
      <c r="K212" s="332"/>
    </row>
    <row r="213" s="1" customFormat="1" ht="15" customHeight="1">
      <c r="B213" s="331"/>
      <c r="C213" s="265"/>
      <c r="D213" s="265"/>
      <c r="E213" s="265"/>
      <c r="F213" s="288"/>
      <c r="G213" s="326"/>
      <c r="H213" s="317"/>
      <c r="I213" s="317"/>
      <c r="J213" s="317"/>
      <c r="K213" s="332"/>
    </row>
    <row r="214" s="1" customFormat="1" ht="15" customHeight="1">
      <c r="B214" s="331"/>
      <c r="C214" s="265" t="s">
        <v>353</v>
      </c>
      <c r="D214" s="265"/>
      <c r="E214" s="265"/>
      <c r="F214" s="288">
        <v>1</v>
      </c>
      <c r="G214" s="326"/>
      <c r="H214" s="317" t="s">
        <v>392</v>
      </c>
      <c r="I214" s="317"/>
      <c r="J214" s="317"/>
      <c r="K214" s="332"/>
    </row>
    <row r="215" s="1" customFormat="1" ht="15" customHeight="1">
      <c r="B215" s="331"/>
      <c r="C215" s="265"/>
      <c r="D215" s="265"/>
      <c r="E215" s="265"/>
      <c r="F215" s="288">
        <v>2</v>
      </c>
      <c r="G215" s="326"/>
      <c r="H215" s="317" t="s">
        <v>393</v>
      </c>
      <c r="I215" s="317"/>
      <c r="J215" s="317"/>
      <c r="K215" s="332"/>
    </row>
    <row r="216" s="1" customFormat="1" ht="15" customHeight="1">
      <c r="B216" s="331"/>
      <c r="C216" s="265"/>
      <c r="D216" s="265"/>
      <c r="E216" s="265"/>
      <c r="F216" s="288">
        <v>3</v>
      </c>
      <c r="G216" s="326"/>
      <c r="H216" s="317" t="s">
        <v>394</v>
      </c>
      <c r="I216" s="317"/>
      <c r="J216" s="317"/>
      <c r="K216" s="332"/>
    </row>
    <row r="217" s="1" customFormat="1" ht="15" customHeight="1">
      <c r="B217" s="331"/>
      <c r="C217" s="265"/>
      <c r="D217" s="265"/>
      <c r="E217" s="265"/>
      <c r="F217" s="288">
        <v>4</v>
      </c>
      <c r="G217" s="326"/>
      <c r="H217" s="317" t="s">
        <v>395</v>
      </c>
      <c r="I217" s="317"/>
      <c r="J217" s="317"/>
      <c r="K217" s="332"/>
    </row>
    <row r="218" s="1" customFormat="1" ht="12.75" customHeight="1">
      <c r="B218" s="333"/>
      <c r="C218" s="334"/>
      <c r="D218" s="334"/>
      <c r="E218" s="334"/>
      <c r="F218" s="334"/>
      <c r="G218" s="334"/>
      <c r="H218" s="334"/>
      <c r="I218" s="334"/>
      <c r="J218" s="334"/>
      <c r="K218" s="33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Ochodnický</dc:creator>
  <cp:lastModifiedBy>Jan Ochodnický</cp:lastModifiedBy>
  <dcterms:created xsi:type="dcterms:W3CDTF">2021-12-07T17:35:30Z</dcterms:created>
  <dcterms:modified xsi:type="dcterms:W3CDTF">2021-12-07T17:35:35Z</dcterms:modified>
</cp:coreProperties>
</file>